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5" windowWidth="19320" windowHeight="9660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</sheets>
  <definedNames>
    <definedName name="_xlnm._FilterDatabase" localSheetId="2" hidden="1">'Стр 4-5'!$A$8:$L$99</definedName>
    <definedName name="_xlnm.Print_Titles" localSheetId="2">'Стр 4-5'!$4:$7</definedName>
    <definedName name="_xlnm.Print_Titles" localSheetId="5">'стр 8-10'!$4:$4</definedName>
    <definedName name="_xlnm.Print_Titles" localSheetId="1">'Стр.2-3'!$6:$6</definedName>
    <definedName name="_xlnm.Print_Area" localSheetId="2">'Стр 4-5'!$A$1:$K$99</definedName>
    <definedName name="_xlnm.Print_Area" localSheetId="5">'стр 8-10'!$A$1:$G$61</definedName>
    <definedName name="_xlnm.Print_Area" localSheetId="0">Стр.1!$A$1:$DD$45</definedName>
    <definedName name="_xlnm.Print_Area" localSheetId="6">стр.11!$A$1:$E$22</definedName>
    <definedName name="_xlnm.Print_Area" localSheetId="1">'Стр.2-3'!$A$1:$DD$72</definedName>
    <definedName name="_xlnm.Print_Area" localSheetId="3">Стр.6!$A$1:$L$15</definedName>
  </definedNames>
  <calcPr calcId="125725"/>
</workbook>
</file>

<file path=xl/calcChain.xml><?xml version="1.0" encoding="utf-8"?>
<calcChain xmlns="http://schemas.openxmlformats.org/spreadsheetml/2006/main">
  <c r="J97" i="2"/>
  <c r="J9"/>
  <c r="J24"/>
  <c r="J53"/>
  <c r="E55"/>
  <c r="E53" s="1"/>
  <c r="E59"/>
  <c r="J59"/>
  <c r="E61"/>
  <c r="E60"/>
  <c r="F59"/>
  <c r="F32"/>
  <c r="G18"/>
  <c r="G24"/>
  <c r="G53"/>
  <c r="G74"/>
  <c r="E76"/>
  <c r="F63"/>
  <c r="E49"/>
  <c r="E48"/>
  <c r="F47"/>
  <c r="G41"/>
  <c r="G36"/>
  <c r="E39"/>
  <c r="E14" i="13" l="1"/>
  <c r="E67" i="2"/>
  <c r="E81"/>
  <c r="E79"/>
  <c r="J83"/>
  <c r="G83"/>
  <c r="E87"/>
  <c r="E86"/>
  <c r="E85"/>
  <c r="E84"/>
  <c r="F83"/>
  <c r="J74"/>
  <c r="E77"/>
  <c r="E74" s="1"/>
  <c r="F74"/>
  <c r="E75"/>
  <c r="J69"/>
  <c r="E72"/>
  <c r="E71"/>
  <c r="E70"/>
  <c r="G69"/>
  <c r="F69"/>
  <c r="E65"/>
  <c r="E64"/>
  <c r="J63"/>
  <c r="E57"/>
  <c r="F36"/>
  <c r="F24" s="1"/>
  <c r="J32"/>
  <c r="J28"/>
  <c r="E28" s="1"/>
  <c r="E30"/>
  <c r="E18"/>
  <c r="E44"/>
  <c r="E54"/>
  <c r="E47"/>
  <c r="E34"/>
  <c r="E33"/>
  <c r="E29"/>
  <c r="E38"/>
  <c r="E37"/>
  <c r="E43"/>
  <c r="E42"/>
  <c r="F97" l="1"/>
  <c r="F12"/>
  <c r="E69"/>
  <c r="E41"/>
  <c r="E36"/>
  <c r="E32"/>
  <c r="E24"/>
  <c r="G9"/>
  <c r="E9" s="1"/>
  <c r="E83"/>
  <c r="E63"/>
  <c r="E12"/>
  <c r="E11"/>
  <c r="BU36" i="9"/>
  <c r="BU16"/>
  <c r="BU9"/>
  <c r="G97" i="2" l="1"/>
  <c r="E101"/>
</calcChain>
</file>

<file path=xl/sharedStrings.xml><?xml version="1.0" encoding="utf-8"?>
<sst xmlns="http://schemas.openxmlformats.org/spreadsheetml/2006/main" count="511" uniqueCount="283">
  <si>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</si>
  <si>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</si>
  <si>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</si>
  <si>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</si>
  <si>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</si>
  <si>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</si>
  <si>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</si>
  <si>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</si>
  <si>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</si>
  <si>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</si>
  <si>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</si>
  <si>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</si>
  <si>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</si>
  <si>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</si>
  <si>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</si>
  <si>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</si>
  <si>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</si>
  <si>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</si>
  <si>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</si>
  <si>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</si>
  <si>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</si>
  <si>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</si>
  <si>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</si>
  <si>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</si>
  <si>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</si>
  <si>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</si>
  <si>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</si>
  <si>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</si>
  <si>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</si>
  <si>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</si>
  <si>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</si>
  <si>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</si>
  <si>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</si>
  <si>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</si>
  <si>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</si>
  <si>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</si>
  <si>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</si>
  <si>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</si>
  <si>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</si>
  <si>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</si>
  <si>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</si>
  <si>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</si>
  <si>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</si>
  <si>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</si>
  <si>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</si>
  <si>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</si>
  <si>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</si>
  <si>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</si>
  <si>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</si>
  <si>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</si>
  <si>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</si>
  <si>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</si>
  <si>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</si>
  <si>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Код по реестру участников бюджетного процесса, а также юридических лиц, не являющихся участниками бюджетного процесса)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</si>
  <si>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</si>
  <si>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</si>
  <si>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</si>
  <si>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</si>
  <si>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</si>
  <si>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</si>
  <si>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</si>
  <si>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</si>
  <si>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</si>
  <si>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</si>
  <si>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</si>
  <si>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</si>
  <si>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</si>
  <si>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</si>
  <si>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</si>
  <si>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</si>
  <si>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</si>
  <si>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</si>
  <si>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</si>
  <si>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</si>
  <si>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</si>
  <si>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</si>
  <si>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</si>
  <si>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</si>
  <si>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</si>
  <si>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</si>
  <si>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</si>
  <si>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</si>
  <si>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</si>
  <si>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</si>
  <si>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</si>
  <si>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</si>
  <si>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</si>
  <si>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</si>
  <si>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Выплаты по расходам, всего:</t>
  </si>
  <si>
    <t>Доходы от собственности</t>
  </si>
  <si>
    <t>Доходы от оказания услуг, работ</t>
  </si>
  <si>
    <t>Услуга № 1/работа</t>
  </si>
  <si>
    <t>Услуга № 2/работа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</si>
  <si>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</si>
  <si>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</si>
  <si>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</si>
  <si>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</si>
  <si>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</si>
  <si>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</si>
  <si>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</si>
  <si>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</si>
  <si>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</si>
  <si>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</si>
  <si>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</si>
  <si>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</si>
  <si>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</si>
  <si>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</si>
  <si>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</si>
  <si>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</si>
  <si>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</si>
  <si>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</si>
  <si>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</si>
  <si>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</si>
  <si>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</si>
  <si>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на 20__г. 
1-ый год планового периода</t>
  </si>
  <si>
    <t>на 20__г. 
2-ой год планового периода</t>
  </si>
  <si>
    <t>на 20__г. 
очередной финансовый год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</si>
  <si>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</si>
  <si>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</si>
  <si>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</si>
  <si>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</si>
  <si>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</si>
  <si>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</si>
  <si>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</si>
  <si>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</si>
  <si>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</si>
  <si>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</si>
  <si>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</si>
  <si>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</si>
  <si>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</si>
  <si>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</si>
  <si>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</si>
  <si>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</si>
  <si>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</si>
  <si>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</si>
  <si>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</si>
  <si>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</si>
  <si>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</si>
  <si>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</si>
  <si>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</si>
  <si>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</si>
  <si>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</si>
  <si>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</si>
  <si>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</si>
  <si>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</si>
  <si>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</si>
  <si>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</si>
  <si>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</si>
  <si>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</si>
  <si>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</si>
  <si>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</si>
  <si>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</si>
  <si>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</si>
  <si>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Руководитель финансово-экономической 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</si>
  <si>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государственным учреждением за счет доходов, полученных за счет бюджетных средств</t>
    </r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</si>
  <si>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</si>
  <si>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</si>
  <si>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убрали крест</t>
  </si>
  <si>
    <t>Юридический адрес учреждения</t>
  </si>
  <si>
    <t>Адрес фактического местонахождения учреждения</t>
  </si>
  <si>
    <t>1.1. Цели деятельности учреждения:</t>
  </si>
  <si>
    <t>1.2. Виды деятельности учреждения:</t>
  </si>
  <si>
    <t>1. Сведения о деятельности учреждения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</si>
  <si>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</si>
  <si>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</si>
  <si>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</si>
  <si>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</si>
  <si>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</si>
  <si>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</si>
  <si>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</si>
  <si>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</si>
  <si>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</si>
  <si>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</si>
  <si>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</si>
  <si>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</si>
  <si>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</si>
  <si>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</si>
  <si>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</si>
  <si>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</si>
  <si>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</si>
  <si>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</si>
  <si>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</si>
  <si>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</si>
  <si>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</si>
  <si>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</si>
  <si>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</si>
  <si>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службы учреждения</t>
  </si>
  <si>
    <t>Руководитель учреждения</t>
  </si>
  <si>
    <t>Код по бюджетной классификации РФ</t>
  </si>
  <si>
    <t>КОСГУ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</si>
  <si>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</si>
  <si>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</si>
  <si>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</si>
  <si>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</si>
  <si>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</si>
  <si>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</si>
  <si>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000 0000 0000000000 000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</si>
  <si>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</si>
  <si>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</si>
  <si>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</si>
  <si>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</si>
  <si>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</si>
  <si>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</si>
  <si>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</si>
  <si>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</si>
  <si>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</si>
  <si>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16</t>
  </si>
  <si>
    <t>02516481</t>
  </si>
  <si>
    <t>5117100038</t>
  </si>
  <si>
    <t>511701001</t>
  </si>
  <si>
    <t>47719000</t>
  </si>
  <si>
    <t>804</t>
  </si>
  <si>
    <t>Министерство образования и науки Мурманской области</t>
  </si>
  <si>
    <t>184230, Мурманская обл., г. Полярные Зори, ул. Курчатова, д. 24</t>
  </si>
  <si>
    <t>на "01" января 2016 г.</t>
  </si>
  <si>
    <t>Ц</t>
  </si>
  <si>
    <t>8</t>
  </si>
  <si>
    <t>1</t>
  </si>
  <si>
    <t>9</t>
  </si>
  <si>
    <t>-</t>
  </si>
  <si>
    <t>на "01" января  2016 г.</t>
  </si>
  <si>
    <t>за 2015г. 
отчетный финансовый год</t>
  </si>
  <si>
    <t>за 2016г. 
текущий финансовый год</t>
  </si>
  <si>
    <t>на 2017г. 
очередной финансовый год</t>
  </si>
  <si>
    <t>Федорова О.А.</t>
  </si>
  <si>
    <t xml:space="preserve"> - Реализует программы профессиональной подготовки, переподготовки и повышения квалификации специалистов, рабочих кадров и незанятого населения, программы дополнительного профессионального образования, дополнительные образовательные услуги,  за пределами основных образовательных программ среднего профессионального образования в соответствии с лицензией на образовательную деятельность.</t>
  </si>
  <si>
    <t>базовой и углубленной подготовки на базе основного общего, среднего (полного) общего образования, в соответствии с лицензией на образовательную деятельность;</t>
  </si>
  <si>
    <t>Наименование услуги (работы)</t>
  </si>
  <si>
    <t>Потребитель (физические или юридические лица)</t>
  </si>
  <si>
    <t>физические лица</t>
  </si>
  <si>
    <t xml:space="preserve">физические и юридические лица </t>
  </si>
  <si>
    <t>№ п/п</t>
  </si>
  <si>
    <t>Нормативный (правовой) акт</t>
  </si>
  <si>
    <t>Платная образовательная деятельность</t>
  </si>
  <si>
    <t>Предоставление мест в общежитии</t>
  </si>
  <si>
    <t>Возмещение коммунальных, эксплуатационных и административно-хозяйственных расходов</t>
  </si>
  <si>
    <t>Добровольные пожертвования и целевые взносы</t>
  </si>
  <si>
    <t>Предоставление в аренду объекты недвижимого имущества</t>
  </si>
  <si>
    <t>Иные источники, не противоречащие законодательству</t>
  </si>
  <si>
    <t>физические и юридические лица</t>
  </si>
  <si>
    <t>Лицензия, Устав, Положение об оказании платных образовательных услуг, приказ, сметы (расчеты)</t>
  </si>
  <si>
    <t>Устав, приказ, договор, калькуляция</t>
  </si>
  <si>
    <t>Устав, приказ</t>
  </si>
  <si>
    <t>Подготовка работников квалифицированного труда со средней профессиональной</t>
  </si>
  <si>
    <t>подготовкой.</t>
  </si>
  <si>
    <t xml:space="preserve"> - Реализует основные профессиональные образовательные программы среднего профессионального образования </t>
  </si>
  <si>
    <t>тел. (81532) 74763</t>
  </si>
  <si>
    <t>начисления на выплаты по оплате труда</t>
  </si>
  <si>
    <t xml:space="preserve"> оплата труда </t>
  </si>
  <si>
    <t>804 0704 0210100050 621</t>
  </si>
  <si>
    <t>СОГЛАСОВАНО</t>
  </si>
  <si>
    <t>Никора Е.В.</t>
  </si>
  <si>
    <t>Наблюдательный совет</t>
  </si>
  <si>
    <t>на 2016 год</t>
  </si>
  <si>
    <t>до 31.12.2016 г.</t>
  </si>
  <si>
    <t>2.1. Передача части здания общежития, расположенного по адресу: Мурманская обл., г.Полярные Зори ул.Курчатова д.24/1 в муниципальную собственность</t>
  </si>
  <si>
    <t>2.2. Сдача в аренду свободных площадей</t>
  </si>
  <si>
    <t>4.1. Поэтапное исполнение программы энергоэффективности и энергосбережения</t>
  </si>
  <si>
    <t>И.о. директора ГАПОУ МО "ПЭК"</t>
  </si>
  <si>
    <t>Аминова О.В.</t>
  </si>
  <si>
    <t>30</t>
  </si>
  <si>
    <t>июня</t>
  </si>
  <si>
    <t>30.06.2016</t>
  </si>
  <si>
    <t>Государственное автономное профессиональное образовательное учреждение Мурманской области "Полярнозоринский энергетический колледж"</t>
  </si>
  <si>
    <t>на "30" июня 2016 г.</t>
  </si>
  <si>
    <t>804 0707 0210120110 112</t>
  </si>
  <si>
    <t>804 0707 0210120110 323</t>
  </si>
  <si>
    <t>804 0709 0240213060 112</t>
  </si>
  <si>
    <t>804 0704 0210100050 112</t>
  </si>
  <si>
    <t>804 0704 0230200050 321</t>
  </si>
  <si>
    <t>804 0704 0210113800 340</t>
  </si>
  <si>
    <t>804 0704 0210100050 244</t>
  </si>
  <si>
    <t>804 0704 0210100050 111</t>
  </si>
  <si>
    <t>804 0704 0210100050 119</t>
  </si>
  <si>
    <t>804 0704 0330200050 321</t>
  </si>
  <si>
    <t>804 0704 0210100050 851</t>
  </si>
  <si>
    <t>804 0704 0210100050 853</t>
  </si>
  <si>
    <t>804 0709 0230200050 243</t>
  </si>
  <si>
    <t>804 0709 0230200050 244</t>
  </si>
  <si>
    <t>804 0704 0330200050 323</t>
  </si>
  <si>
    <t>804 0704 0230200050 323</t>
  </si>
  <si>
    <t>на 2016 г. 
очередной финансовый год</t>
  </si>
  <si>
    <t>до 30.09.2016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</si>
</sst>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9" fillId="0" borderId="3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wrapText="1" indent="2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wrapText="1" indent="3"/>
    </xf>
    <xf numFmtId="0" fontId="5" fillId="0" borderId="8" xfId="1" applyFont="1" applyFill="1" applyBorder="1" applyAlignment="1">
      <alignment horizontal="left" wrapText="1" indent="4"/>
    </xf>
    <xf numFmtId="0" fontId="5" fillId="0" borderId="8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Fill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1" applyFont="1"/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right"/>
    </xf>
    <xf numFmtId="49" fontId="5" fillId="0" borderId="2" xfId="1" applyNumberFormat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2" xfId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top" wrapText="1"/>
    </xf>
    <xf numFmtId="49" fontId="5" fillId="0" borderId="8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49" fontId="5" fillId="0" borderId="3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9" xfId="1" applyFont="1" applyFill="1" applyBorder="1" applyAlignment="1">
      <alignment horizontal="left" vertical="top" wrapText="1" indent="3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4" fontId="5" fillId="0" borderId="4" xfId="1" applyNumberFormat="1" applyFont="1" applyFill="1" applyBorder="1" applyAlignment="1">
      <alignment horizontal="center" vertical="top"/>
    </xf>
    <xf numFmtId="4" fontId="5" fillId="0" borderId="7" xfId="1" applyNumberFormat="1" applyFont="1" applyFill="1" applyBorder="1" applyAlignment="1">
      <alignment horizontal="center" vertical="top"/>
    </xf>
    <xf numFmtId="4" fontId="5" fillId="0" borderId="12" xfId="1" applyNumberFormat="1" applyFont="1" applyFill="1" applyBorder="1" applyAlignment="1">
      <alignment horizontal="center" vertical="top"/>
    </xf>
    <xf numFmtId="4" fontId="5" fillId="0" borderId="11" xfId="1" applyNumberFormat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/>
    </xf>
    <xf numFmtId="4" fontId="10" fillId="0" borderId="12" xfId="1" applyNumberFormat="1" applyFont="1" applyFill="1" applyBorder="1" applyAlignment="1">
      <alignment horizontal="center" vertical="top"/>
    </xf>
    <xf numFmtId="4" fontId="10" fillId="0" borderId="11" xfId="1" applyNumberFormat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 vertical="top"/>
    </xf>
    <xf numFmtId="4" fontId="9" fillId="0" borderId="5" xfId="1" applyNumberFormat="1" applyFont="1" applyFill="1" applyBorder="1" applyAlignment="1">
      <alignment horizontal="center" vertical="top"/>
    </xf>
    <xf numFmtId="4" fontId="9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0" fontId="5" fillId="0" borderId="12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top"/>
    </xf>
    <xf numFmtId="4" fontId="9" fillId="0" borderId="12" xfId="1" applyNumberFormat="1" applyFont="1" applyFill="1" applyBorder="1" applyAlignment="1">
      <alignment horizontal="center" vertical="top"/>
    </xf>
    <xf numFmtId="4" fontId="9" fillId="0" borderId="11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4"/>
  <sheetViews>
    <sheetView tabSelected="1" view="pageBreakPreview" zoomScaleNormal="100" workbookViewId="0">
      <selection activeCell="BE2" sqref="BE2:DD2"/>
    </sheetView>
  </sheetViews>
  <sheetFormatPr defaultColWidth="0.85546875" defaultRowHeight="12.75"/>
  <cols>
    <col min="1" max="100" width="0.85546875" style="4"/>
    <col min="101" max="101" width="0.85546875" style="4" customWidth="1"/>
    <col min="102" max="107" width="0.85546875" style="4"/>
    <col min="108" max="108" width="5" style="4" customWidth="1"/>
    <col min="109" max="126" width="0.85546875" style="4"/>
    <col min="127" max="127" width="36.85546875" style="4" customWidth="1"/>
    <col min="128" max="16384" width="0.85546875" style="4"/>
  </cols>
  <sheetData>
    <row r="1" spans="1:127">
      <c r="DW1" s="3"/>
    </row>
    <row r="2" spans="1:127">
      <c r="C2" s="113" t="s">
        <v>250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E2" s="113" t="s">
        <v>30</v>
      </c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W2" s="3"/>
    </row>
    <row r="3" spans="1:127">
      <c r="C3" s="114" t="s">
        <v>252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E3" s="114" t="s">
        <v>258</v>
      </c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W3" s="3"/>
    </row>
    <row r="4" spans="1:127" s="5" customFormat="1" ht="12.75" customHeight="1"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E4" s="115" t="s">
        <v>45</v>
      </c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W4" s="3"/>
    </row>
    <row r="5" spans="1:127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87"/>
      <c r="X5" s="114" t="s">
        <v>251</v>
      </c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Z5" s="114" t="s">
        <v>259</v>
      </c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W5" s="3"/>
    </row>
    <row r="6" spans="1:127" s="5" customFormat="1" ht="12.75" customHeight="1">
      <c r="C6" s="122" t="s">
        <v>31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X6" s="122" t="s">
        <v>38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E6" s="122" t="s">
        <v>31</v>
      </c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Z6" s="122" t="s">
        <v>38</v>
      </c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27">
      <c r="C7" s="6"/>
      <c r="D7" s="6"/>
      <c r="E7" s="6"/>
      <c r="F7" s="6"/>
      <c r="G7" s="6"/>
      <c r="H7" s="6"/>
      <c r="I7" s="6"/>
      <c r="J7" s="6"/>
      <c r="K7" s="6"/>
      <c r="L7" s="123" t="s">
        <v>46</v>
      </c>
      <c r="M7" s="123"/>
      <c r="N7" s="124"/>
      <c r="O7" s="124"/>
      <c r="P7" s="124"/>
      <c r="Q7" s="124"/>
      <c r="R7" s="125" t="s">
        <v>46</v>
      </c>
      <c r="S7" s="125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6">
        <v>20</v>
      </c>
      <c r="AJ7" s="126"/>
      <c r="AK7" s="126"/>
      <c r="AL7" s="119"/>
      <c r="AM7" s="119"/>
      <c r="AN7" s="119"/>
      <c r="AO7" s="119"/>
      <c r="AP7" s="87" t="s">
        <v>47</v>
      </c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E7" s="6"/>
      <c r="BF7" s="6"/>
      <c r="BG7" s="6"/>
      <c r="BH7" s="6"/>
      <c r="BI7" s="6"/>
      <c r="BJ7" s="6"/>
      <c r="BK7" s="6"/>
      <c r="BL7" s="6"/>
      <c r="BM7" s="6"/>
      <c r="BN7" s="123" t="s">
        <v>46</v>
      </c>
      <c r="BO7" s="123"/>
      <c r="BP7" s="124"/>
      <c r="BQ7" s="124"/>
      <c r="BR7" s="124"/>
      <c r="BS7" s="124"/>
      <c r="BT7" s="125" t="s">
        <v>46</v>
      </c>
      <c r="BU7" s="125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6">
        <v>20</v>
      </c>
      <c r="CL7" s="126"/>
      <c r="CM7" s="126"/>
      <c r="CN7" s="119"/>
      <c r="CO7" s="119"/>
      <c r="CP7" s="119"/>
      <c r="CQ7" s="119"/>
      <c r="CR7" s="4" t="s">
        <v>47</v>
      </c>
    </row>
    <row r="8" spans="1:127">
      <c r="CY8" s="7"/>
    </row>
    <row r="9" spans="1:127" s="8" customFormat="1" ht="15.75">
      <c r="A9" s="127" t="s">
        <v>48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</row>
    <row r="10" spans="1:127" s="13" customFormat="1" ht="15.75">
      <c r="A10" s="129" t="s">
        <v>253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1:127" ht="17.25" customHeight="1">
      <c r="CO11" s="128" t="s">
        <v>39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1:127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3"/>
      <c r="CE12" s="63"/>
      <c r="CF12" s="63"/>
      <c r="CG12" s="63"/>
      <c r="CH12" s="63"/>
      <c r="CI12" s="63"/>
      <c r="CJ12" s="63"/>
      <c r="CK12" s="63"/>
      <c r="CL12" s="63"/>
      <c r="CM12" s="64" t="s">
        <v>32</v>
      </c>
      <c r="CN12" s="63"/>
      <c r="CO12" s="130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</row>
    <row r="13" spans="1:127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5"/>
      <c r="AM13" s="66" t="s">
        <v>46</v>
      </c>
      <c r="AN13" s="133" t="s">
        <v>260</v>
      </c>
      <c r="AO13" s="133"/>
      <c r="AP13" s="133"/>
      <c r="AQ13" s="133"/>
      <c r="AR13" s="65" t="s">
        <v>46</v>
      </c>
      <c r="AS13" s="65"/>
      <c r="AT13" s="6"/>
      <c r="AU13" s="133" t="s">
        <v>261</v>
      </c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4">
        <v>20</v>
      </c>
      <c r="BK13" s="134"/>
      <c r="BL13" s="134"/>
      <c r="BM13" s="134"/>
      <c r="BN13" s="135" t="s">
        <v>206</v>
      </c>
      <c r="BO13" s="135"/>
      <c r="BP13" s="135"/>
      <c r="BQ13" s="65" t="s">
        <v>47</v>
      </c>
      <c r="BR13" s="65"/>
      <c r="BS13" s="65"/>
      <c r="BT13" s="6"/>
      <c r="BU13" s="6"/>
      <c r="BV13" s="6"/>
      <c r="BW13" s="6"/>
      <c r="BX13" s="6"/>
      <c r="BY13" s="67"/>
      <c r="BZ13" s="6"/>
      <c r="CA13" s="6"/>
      <c r="CB13" s="6"/>
      <c r="CC13" s="6"/>
      <c r="CD13" s="120" t="s">
        <v>33</v>
      </c>
      <c r="CE13" s="120"/>
      <c r="CF13" s="120"/>
      <c r="CG13" s="120"/>
      <c r="CH13" s="120"/>
      <c r="CI13" s="120"/>
      <c r="CJ13" s="120"/>
      <c r="CK13" s="120"/>
      <c r="CL13" s="120"/>
      <c r="CM13" s="120"/>
      <c r="CN13" s="121"/>
      <c r="CO13" s="130" t="s">
        <v>262</v>
      </c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2"/>
    </row>
    <row r="14" spans="1:127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7"/>
      <c r="BZ14" s="67"/>
      <c r="CA14" s="6"/>
      <c r="CB14" s="6"/>
      <c r="CC14" s="6"/>
      <c r="CD14" s="63"/>
      <c r="CE14" s="63"/>
      <c r="CF14" s="63"/>
      <c r="CG14" s="63"/>
      <c r="CH14" s="63"/>
      <c r="CI14" s="63"/>
      <c r="CJ14" s="63"/>
      <c r="CK14" s="63"/>
      <c r="CL14" s="63"/>
      <c r="CM14" s="64"/>
      <c r="CN14" s="63"/>
      <c r="CO14" s="130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27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42" t="s">
        <v>263</v>
      </c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67"/>
      <c r="CA15" s="6"/>
      <c r="CB15" s="6"/>
      <c r="CC15" s="6"/>
      <c r="CD15" s="63"/>
      <c r="CE15" s="63"/>
      <c r="CF15" s="63"/>
      <c r="CG15" s="63"/>
      <c r="CH15" s="63"/>
      <c r="CI15" s="63"/>
      <c r="CJ15" s="63"/>
      <c r="CK15" s="63"/>
      <c r="CL15" s="63"/>
      <c r="CM15" s="64"/>
      <c r="CN15" s="63"/>
      <c r="CO15" s="130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1:127" ht="13.5" customHeight="1">
      <c r="A16" s="62" t="s">
        <v>49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6"/>
      <c r="CA16" s="6"/>
      <c r="CB16" s="120" t="s">
        <v>34</v>
      </c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1"/>
      <c r="CO16" s="130" t="s">
        <v>207</v>
      </c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2"/>
    </row>
    <row r="17" spans="1:108" ht="13.5" customHeight="1">
      <c r="A17" s="6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67"/>
      <c r="CA17" s="6"/>
      <c r="CB17" s="120" t="s">
        <v>40</v>
      </c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1"/>
      <c r="CO17" s="130" t="s">
        <v>208</v>
      </c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</row>
    <row r="18" spans="1:10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67"/>
      <c r="CA18" s="6"/>
      <c r="CB18" s="120" t="s">
        <v>41</v>
      </c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1"/>
      <c r="CO18" s="140" t="s">
        <v>209</v>
      </c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41"/>
    </row>
    <row r="19" spans="1:108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7"/>
      <c r="BZ19" s="67"/>
      <c r="CA19" s="6"/>
      <c r="CB19" s="120" t="s">
        <v>42</v>
      </c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1"/>
      <c r="CO19" s="140" t="s">
        <v>210</v>
      </c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41"/>
    </row>
    <row r="20" spans="1:108" s="10" customFormat="1" ht="20.25" customHeight="1">
      <c r="A20" s="68" t="s">
        <v>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120" t="s">
        <v>36</v>
      </c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1"/>
      <c r="CO20" s="144" t="s">
        <v>51</v>
      </c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ht="30" customHeight="1">
      <c r="A21" s="137" t="s">
        <v>52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43" t="s">
        <v>212</v>
      </c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1"/>
      <c r="CA21" s="11"/>
      <c r="CB21" s="147" t="s">
        <v>35</v>
      </c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8"/>
      <c r="CO21" s="144" t="s">
        <v>211</v>
      </c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ht="6" customHeight="1">
      <c r="A22" s="62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2"/>
      <c r="CP22" s="12"/>
      <c r="CQ22" s="12"/>
      <c r="CR22" s="12"/>
      <c r="CS22" s="12"/>
      <c r="CT22" s="12"/>
      <c r="CU22" s="12"/>
      <c r="CV22" s="12"/>
      <c r="CW22" s="6"/>
      <c r="CX22" s="6"/>
      <c r="CY22" s="6"/>
      <c r="CZ22" s="6"/>
      <c r="DA22" s="6"/>
      <c r="DB22" s="6"/>
      <c r="DC22" s="6"/>
      <c r="DD22" s="6"/>
    </row>
    <row r="23" spans="1:108" ht="30" customHeight="1">
      <c r="A23" s="137" t="s">
        <v>158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9" t="s">
        <v>213</v>
      </c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</row>
    <row r="24" spans="1:108" ht="30" customHeight="1">
      <c r="A24" s="137" t="s">
        <v>159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8" t="s">
        <v>213</v>
      </c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</row>
    <row r="25" spans="1:108" ht="6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27.75" customHeight="1">
      <c r="A26" s="137" t="s">
        <v>53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4"/>
      <c r="BX26" s="14"/>
      <c r="BY26" s="136" t="s">
        <v>215</v>
      </c>
      <c r="BZ26" s="136"/>
      <c r="CA26" s="136"/>
      <c r="CB26" s="136"/>
      <c r="CC26" s="136" t="s">
        <v>216</v>
      </c>
      <c r="CD26" s="136"/>
      <c r="CE26" s="136"/>
      <c r="CF26" s="136"/>
      <c r="CG26" s="136" t="s">
        <v>217</v>
      </c>
      <c r="CH26" s="136"/>
      <c r="CI26" s="136"/>
      <c r="CJ26" s="136"/>
      <c r="CK26" s="136" t="s">
        <v>218</v>
      </c>
      <c r="CL26" s="136"/>
      <c r="CM26" s="136"/>
      <c r="CN26" s="136"/>
      <c r="CO26" s="136" t="s">
        <v>217</v>
      </c>
      <c r="CP26" s="136"/>
      <c r="CQ26" s="136"/>
      <c r="CR26" s="136"/>
      <c r="CS26" s="136" t="s">
        <v>219</v>
      </c>
      <c r="CT26" s="136"/>
      <c r="CU26" s="136"/>
      <c r="CV26" s="136"/>
      <c r="CW26" s="136" t="s">
        <v>219</v>
      </c>
      <c r="CX26" s="136"/>
      <c r="CY26" s="136"/>
      <c r="CZ26" s="136"/>
      <c r="DA26" s="136" t="s">
        <v>219</v>
      </c>
      <c r="DB26" s="136"/>
      <c r="DC26" s="136"/>
      <c r="DD26" s="136"/>
    </row>
    <row r="27" spans="1:108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s="9" customFormat="1" ht="15" customHeight="1">
      <c r="A28" s="149" t="s">
        <v>162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</row>
    <row r="29" spans="1:108" s="9" customFormat="1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</row>
    <row r="30" spans="1:108" ht="15" customHeight="1">
      <c r="A30" s="112" t="s">
        <v>160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 t="s">
        <v>243</v>
      </c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</row>
    <row r="31" spans="1:108" ht="15" customHeight="1">
      <c r="A31" s="137" t="s">
        <v>244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</row>
    <row r="32" spans="1:108" ht="15" customHeight="1">
      <c r="A32" s="112" t="s">
        <v>161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50" t="s">
        <v>245</v>
      </c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</row>
    <row r="33" spans="1:108" s="80" customFormat="1" ht="23.25" customHeight="1">
      <c r="A33" s="95" t="s">
        <v>226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</row>
    <row r="34" spans="1:108" s="80" customFormat="1" ht="45" customHeight="1">
      <c r="A34" s="95" t="s">
        <v>225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</row>
    <row r="35" spans="1:108" ht="15" customHeight="1">
      <c r="A35" s="112" t="s">
        <v>54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</row>
    <row r="36" spans="1:108" ht="30" customHeight="1">
      <c r="A36" s="81"/>
      <c r="B36" s="104" t="s">
        <v>231</v>
      </c>
      <c r="C36" s="105"/>
      <c r="D36" s="105"/>
      <c r="E36" s="105"/>
      <c r="F36" s="106"/>
      <c r="G36" s="92" t="s">
        <v>227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4"/>
      <c r="AX36" s="92" t="s">
        <v>228</v>
      </c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4"/>
      <c r="CB36" s="92" t="s">
        <v>232</v>
      </c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</row>
    <row r="37" spans="1:108" ht="12.75" customHeight="1">
      <c r="A37" s="80"/>
      <c r="B37" s="89">
        <v>1</v>
      </c>
      <c r="C37" s="90"/>
      <c r="D37" s="90"/>
      <c r="E37" s="90"/>
      <c r="F37" s="91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1"/>
      <c r="AX37" s="89">
        <v>3</v>
      </c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1"/>
      <c r="CB37" s="89">
        <v>4</v>
      </c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</row>
    <row r="38" spans="1:108" ht="40.5" customHeight="1">
      <c r="A38" s="80"/>
      <c r="B38" s="89">
        <v>1</v>
      </c>
      <c r="C38" s="90"/>
      <c r="D38" s="90"/>
      <c r="E38" s="90"/>
      <c r="F38" s="91"/>
      <c r="G38" s="107" t="s">
        <v>233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9"/>
      <c r="AX38" s="101" t="s">
        <v>229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3"/>
      <c r="CB38" s="98" t="s">
        <v>240</v>
      </c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ht="27" customHeight="1">
      <c r="B39" s="89">
        <v>2</v>
      </c>
      <c r="C39" s="90"/>
      <c r="D39" s="90"/>
      <c r="E39" s="90"/>
      <c r="F39" s="91"/>
      <c r="G39" s="107" t="s">
        <v>234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9"/>
      <c r="AX39" s="101" t="s">
        <v>229</v>
      </c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3"/>
      <c r="CB39" s="98" t="s">
        <v>241</v>
      </c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ht="39.75" customHeight="1">
      <c r="B40" s="89">
        <v>3</v>
      </c>
      <c r="C40" s="90"/>
      <c r="D40" s="90"/>
      <c r="E40" s="90"/>
      <c r="F40" s="91"/>
      <c r="G40" s="116" t="s">
        <v>235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8"/>
      <c r="AX40" s="101" t="s">
        <v>229</v>
      </c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3"/>
      <c r="CB40" s="98" t="s">
        <v>241</v>
      </c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24.75" customHeight="1">
      <c r="B41" s="89">
        <v>4</v>
      </c>
      <c r="C41" s="90"/>
      <c r="D41" s="90"/>
      <c r="E41" s="90"/>
      <c r="F41" s="91"/>
      <c r="G41" s="116" t="s">
        <v>236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8"/>
      <c r="AX41" s="98" t="s">
        <v>230</v>
      </c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1"/>
      <c r="CB41" s="98" t="s">
        <v>242</v>
      </c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ht="24.75" customHeight="1">
      <c r="B42" s="89">
        <v>5</v>
      </c>
      <c r="C42" s="90"/>
      <c r="D42" s="90"/>
      <c r="E42" s="90"/>
      <c r="F42" s="91"/>
      <c r="G42" s="116" t="s">
        <v>237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8"/>
      <c r="AX42" s="98" t="s">
        <v>230</v>
      </c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1"/>
      <c r="CB42" s="98" t="s">
        <v>242</v>
      </c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ht="27" customHeight="1">
      <c r="B43" s="89">
        <v>6</v>
      </c>
      <c r="C43" s="90"/>
      <c r="D43" s="90"/>
      <c r="E43" s="90"/>
      <c r="F43" s="91"/>
      <c r="G43" s="116" t="s">
        <v>238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8"/>
      <c r="AX43" s="98" t="s">
        <v>239</v>
      </c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1"/>
      <c r="CB43" s="98" t="s">
        <v>242</v>
      </c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</sheetData>
  <mergeCells count="107">
    <mergeCell ref="C6:V6"/>
    <mergeCell ref="X6:BB6"/>
    <mergeCell ref="L7:M7"/>
    <mergeCell ref="N7:Q7"/>
    <mergeCell ref="R7:S7"/>
    <mergeCell ref="T7:AH7"/>
    <mergeCell ref="AI7:AK7"/>
    <mergeCell ref="AL7:AO7"/>
    <mergeCell ref="C2:BB2"/>
    <mergeCell ref="C3:BB3"/>
    <mergeCell ref="C4:BB4"/>
    <mergeCell ref="C5:V5"/>
    <mergeCell ref="X5:BB5"/>
    <mergeCell ref="A28:DD28"/>
    <mergeCell ref="A31:DD31"/>
    <mergeCell ref="A33:DD33"/>
    <mergeCell ref="A32:AH32"/>
    <mergeCell ref="AI32:DD32"/>
    <mergeCell ref="A30:AH30"/>
    <mergeCell ref="AI30:DD30"/>
    <mergeCell ref="CB18:CN18"/>
    <mergeCell ref="CB17:CN17"/>
    <mergeCell ref="CB19:CN19"/>
    <mergeCell ref="CO14:DD14"/>
    <mergeCell ref="CO15:DD15"/>
    <mergeCell ref="CO16:DD16"/>
    <mergeCell ref="CB16:CN16"/>
    <mergeCell ref="AO24:DD24"/>
    <mergeCell ref="A24:AN24"/>
    <mergeCell ref="A23:AN23"/>
    <mergeCell ref="AO23:DD23"/>
    <mergeCell ref="CO18:DD18"/>
    <mergeCell ref="CB20:CN20"/>
    <mergeCell ref="AF15:BY18"/>
    <mergeCell ref="A21:AN21"/>
    <mergeCell ref="AO21:BY21"/>
    <mergeCell ref="CO21:DD21"/>
    <mergeCell ref="CB21:CN21"/>
    <mergeCell ref="CO19:DD19"/>
    <mergeCell ref="CO20:DD20"/>
    <mergeCell ref="CO17:DD17"/>
    <mergeCell ref="DA26:DD26"/>
    <mergeCell ref="CW26:CZ26"/>
    <mergeCell ref="A26:BV26"/>
    <mergeCell ref="CK26:CN26"/>
    <mergeCell ref="CO26:CR26"/>
    <mergeCell ref="CS26:CV26"/>
    <mergeCell ref="BY26:CB26"/>
    <mergeCell ref="CC26:CF26"/>
    <mergeCell ref="CG26:CJ26"/>
    <mergeCell ref="CK7:CM7"/>
    <mergeCell ref="A9:DD9"/>
    <mergeCell ref="CO11:DD11"/>
    <mergeCell ref="A10:DD10"/>
    <mergeCell ref="CO12:DD12"/>
    <mergeCell ref="AN13:AQ13"/>
    <mergeCell ref="AU13:BI13"/>
    <mergeCell ref="BJ13:BM13"/>
    <mergeCell ref="BN13:BP13"/>
    <mergeCell ref="CO13:DD13"/>
    <mergeCell ref="BE2:DD2"/>
    <mergeCell ref="BE3:DD3"/>
    <mergeCell ref="BE4:DD4"/>
    <mergeCell ref="BE5:BX5"/>
    <mergeCell ref="BZ5:DD5"/>
    <mergeCell ref="G40:AW40"/>
    <mergeCell ref="G41:AW41"/>
    <mergeCell ref="G42:AW42"/>
    <mergeCell ref="G43:AW43"/>
    <mergeCell ref="AX42:CA42"/>
    <mergeCell ref="AX43:CA43"/>
    <mergeCell ref="CB39:DD39"/>
    <mergeCell ref="CB40:DD40"/>
    <mergeCell ref="CB41:DD41"/>
    <mergeCell ref="CB42:DD42"/>
    <mergeCell ref="CB43:DD43"/>
    <mergeCell ref="CN7:CQ7"/>
    <mergeCell ref="CD13:CN13"/>
    <mergeCell ref="BE6:BX6"/>
    <mergeCell ref="BZ6:DD6"/>
    <mergeCell ref="BN7:BO7"/>
    <mergeCell ref="BP7:BS7"/>
    <mergeCell ref="BT7:BU7"/>
    <mergeCell ref="BV7:CJ7"/>
    <mergeCell ref="B42:F42"/>
    <mergeCell ref="B43:F43"/>
    <mergeCell ref="G36:AW36"/>
    <mergeCell ref="A34:DD34"/>
    <mergeCell ref="CB37:DD37"/>
    <mergeCell ref="CB36:DD36"/>
    <mergeCell ref="CB38:DD38"/>
    <mergeCell ref="AX36:CA36"/>
    <mergeCell ref="AX37:CA37"/>
    <mergeCell ref="AX38:CA38"/>
    <mergeCell ref="B36:F36"/>
    <mergeCell ref="B37:F37"/>
    <mergeCell ref="B38:F38"/>
    <mergeCell ref="B39:F39"/>
    <mergeCell ref="G37:AW37"/>
    <mergeCell ref="G38:AW38"/>
    <mergeCell ref="G39:AW39"/>
    <mergeCell ref="AX41:CA41"/>
    <mergeCell ref="A35:BV35"/>
    <mergeCell ref="AX39:CA39"/>
    <mergeCell ref="AX40:CA40"/>
    <mergeCell ref="B40:F40"/>
    <mergeCell ref="B41:F41"/>
  </mergeCells>
  <pageMargins left="0.70866141732283472" right="0.27559055118110237" top="0.41" bottom="0.39370078740157483" header="0.1968503937007874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topLeftCell="A4" zoomScaleNormal="100" workbookViewId="0">
      <selection sqref="A1:DD1"/>
    </sheetView>
  </sheetViews>
  <sheetFormatPr defaultColWidth="0.85546875" defaultRowHeight="12.75"/>
  <cols>
    <col min="1" max="16384" width="0.85546875" style="4"/>
  </cols>
  <sheetData>
    <row r="1" spans="1:108" ht="16.5" customHeight="1">
      <c r="A1" s="149" t="s">
        <v>163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</row>
    <row r="2" spans="1:108">
      <c r="A2" s="171" t="s">
        <v>164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</row>
    <row r="3" spans="1:108">
      <c r="A3" s="171" t="s">
        <v>214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4" spans="1:108">
      <c r="A4" s="172" t="s">
        <v>66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</row>
    <row r="5" spans="1:108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ht="15" customHeight="1">
      <c r="A6" s="177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9"/>
      <c r="BU6" s="177" t="s">
        <v>65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9"/>
    </row>
    <row r="7" spans="1:108" s="9" customFormat="1" ht="15" customHeight="1">
      <c r="A7" s="34"/>
      <c r="B7" s="173" t="s">
        <v>60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4"/>
      <c r="BU7" s="180">
        <v>272793820.63999999</v>
      </c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2"/>
    </row>
    <row r="8" spans="1:108" s="16" customFormat="1" ht="15" customHeight="1">
      <c r="A8" s="35"/>
      <c r="B8" s="175" t="s">
        <v>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6"/>
      <c r="BU8" s="161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3"/>
    </row>
    <row r="9" spans="1:108" ht="24.75" customHeight="1">
      <c r="A9" s="36"/>
      <c r="B9" s="159" t="s">
        <v>59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56">
        <f>BU12</f>
        <v>251391141.09999999</v>
      </c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8"/>
    </row>
    <row r="10" spans="1:108" ht="15" customHeight="1">
      <c r="A10" s="37"/>
      <c r="B10" s="167" t="s">
        <v>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8"/>
      <c r="BU10" s="156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8"/>
    </row>
    <row r="11" spans="1:108" ht="36" customHeight="1">
      <c r="A11" s="36"/>
      <c r="B11" s="159" t="s">
        <v>61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60"/>
      <c r="BU11" s="153">
        <v>251391141.09999999</v>
      </c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5"/>
    </row>
    <row r="12" spans="1:108" ht="38.25" customHeight="1">
      <c r="A12" s="36"/>
      <c r="B12" s="159" t="s">
        <v>62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53">
        <v>251391141.09999999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5"/>
    </row>
    <row r="13" spans="1:108" ht="38.25" customHeight="1">
      <c r="A13" s="36"/>
      <c r="B13" s="159" t="s">
        <v>63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53">
        <v>0</v>
      </c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5"/>
    </row>
    <row r="14" spans="1:108" ht="24.75" customHeight="1">
      <c r="A14" s="36"/>
      <c r="B14" s="159" t="s">
        <v>43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60"/>
      <c r="BU14" s="153">
        <v>0</v>
      </c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5"/>
    </row>
    <row r="15" spans="1:108" ht="15" customHeight="1">
      <c r="A15" s="36"/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53">
        <v>180596332.41</v>
      </c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5"/>
    </row>
    <row r="16" spans="1:108" ht="24.75" customHeight="1">
      <c r="A16" s="36"/>
      <c r="B16" s="159" t="s">
        <v>58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53">
        <f>BU18+BU19+BU20</f>
        <v>21402679.540000003</v>
      </c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ht="11.25" customHeight="1">
      <c r="A17" s="38"/>
      <c r="B17" s="167" t="s">
        <v>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8"/>
      <c r="BU17" s="153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</row>
    <row r="18" spans="1:108" ht="15" customHeight="1">
      <c r="A18" s="36"/>
      <c r="B18" s="159" t="s">
        <v>57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60"/>
      <c r="BU18" s="153">
        <v>16198382.75</v>
      </c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ht="39" customHeight="1">
      <c r="A19" s="36"/>
      <c r="B19" s="159" t="s">
        <v>154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60"/>
      <c r="BU19" s="153">
        <v>3248317.17</v>
      </c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5"/>
    </row>
    <row r="20" spans="1:108" ht="39" customHeight="1">
      <c r="A20" s="36"/>
      <c r="B20" s="159" t="s">
        <v>64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53">
        <v>1955979.62</v>
      </c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ht="26.25" customHeight="1">
      <c r="A21" s="36"/>
      <c r="B21" s="159" t="s">
        <v>155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60"/>
      <c r="BU21" s="153">
        <v>0</v>
      </c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1:108" ht="15" customHeight="1">
      <c r="A22" s="36"/>
      <c r="B22" s="159" t="s">
        <v>156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60"/>
      <c r="BU22" s="153">
        <v>4759284.1900000004</v>
      </c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s="9" customFormat="1" ht="15" customHeight="1">
      <c r="A23" s="34"/>
      <c r="B23" s="173" t="s">
        <v>56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4"/>
      <c r="BU23" s="164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6"/>
    </row>
    <row r="24" spans="1:108" ht="12.75" customHeight="1">
      <c r="A24" s="37"/>
      <c r="B24" s="167" t="s">
        <v>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8"/>
      <c r="BU24" s="153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ht="15" customHeight="1">
      <c r="A25" s="36"/>
      <c r="B25" s="159" t="s">
        <v>67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60"/>
      <c r="BU25" s="153">
        <v>0</v>
      </c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4.25" customHeight="1">
      <c r="A26" s="37"/>
      <c r="B26" s="167" t="s">
        <v>4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8"/>
      <c r="BU26" s="153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ht="15.75" customHeight="1">
      <c r="A27" s="39"/>
      <c r="B27" s="169" t="s">
        <v>68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70"/>
      <c r="BU27" s="156">
        <v>0</v>
      </c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8"/>
    </row>
    <row r="28" spans="1:108" ht="29.25" customHeight="1">
      <c r="A28" s="39"/>
      <c r="B28" s="169" t="s">
        <v>69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70"/>
      <c r="BU28" s="156">
        <v>0</v>
      </c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8"/>
    </row>
    <row r="29" spans="1:108" ht="15.75" customHeight="1">
      <c r="A29" s="39"/>
      <c r="B29" s="159" t="s">
        <v>70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60"/>
      <c r="BU29" s="156">
        <v>0</v>
      </c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8"/>
    </row>
    <row r="30" spans="1:108" ht="26.25" customHeight="1">
      <c r="A30" s="39"/>
      <c r="B30" s="169" t="s">
        <v>75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70"/>
      <c r="BU30" s="156">
        <v>0</v>
      </c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</row>
    <row r="31" spans="1:108" ht="15" customHeight="1">
      <c r="A31" s="39"/>
      <c r="B31" s="169" t="s">
        <v>71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70"/>
      <c r="BU31" s="156">
        <v>65979.72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8"/>
    </row>
    <row r="32" spans="1:108" ht="15" customHeight="1">
      <c r="A32" s="37"/>
      <c r="B32" s="167" t="s">
        <v>4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8"/>
      <c r="BU32" s="153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</row>
    <row r="33" spans="1:108" ht="29.25" customHeight="1">
      <c r="A33" s="36"/>
      <c r="B33" s="159" t="s">
        <v>72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60"/>
      <c r="BU33" s="156">
        <v>2151.64</v>
      </c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8"/>
    </row>
    <row r="34" spans="1:108" ht="29.25" customHeight="1">
      <c r="A34" s="36"/>
      <c r="B34" s="159" t="s">
        <v>73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60"/>
      <c r="BU34" s="153">
        <v>200</v>
      </c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29.25" customHeight="1">
      <c r="A35" s="36"/>
      <c r="B35" s="159" t="s">
        <v>74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60"/>
      <c r="BU35" s="153">
        <v>0</v>
      </c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s="9" customFormat="1" ht="15" customHeight="1">
      <c r="A36" s="34"/>
      <c r="B36" s="173" t="s">
        <v>55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4"/>
      <c r="BU36" s="164">
        <f>BU39</f>
        <v>431138.64</v>
      </c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6"/>
    </row>
    <row r="37" spans="1:108" ht="15" customHeight="1">
      <c r="A37" s="40"/>
      <c r="B37" s="183" t="s">
        <v>8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4"/>
      <c r="BU37" s="153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</row>
    <row r="38" spans="1:108" ht="15" customHeight="1">
      <c r="A38" s="36"/>
      <c r="B38" s="159" t="s">
        <v>76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  <c r="BU38" s="153">
        <v>0</v>
      </c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" customHeight="1">
      <c r="A39" s="36"/>
      <c r="B39" s="159" t="s">
        <v>77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60"/>
      <c r="BU39" s="153">
        <v>431138.64</v>
      </c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15" customHeight="1">
      <c r="A40" s="37"/>
      <c r="B40" s="167" t="s">
        <v>4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8"/>
      <c r="BU40" s="153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5"/>
    </row>
    <row r="41" spans="1:108" ht="29.25" customHeight="1">
      <c r="A41" s="36"/>
      <c r="B41" s="159" t="s">
        <v>78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60"/>
      <c r="BU41" s="156">
        <v>422795.6</v>
      </c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8"/>
    </row>
    <row r="42" spans="1:108" ht="15" customHeight="1">
      <c r="A42" s="41"/>
      <c r="B42" s="185" t="s">
        <v>4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6"/>
      <c r="BU42" s="156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8"/>
    </row>
    <row r="43" spans="1:108" ht="15" customHeight="1">
      <c r="A43" s="36"/>
      <c r="B43" s="151" t="s">
        <v>80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2"/>
      <c r="BU43" s="153">
        <v>0</v>
      </c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5" customHeight="1">
      <c r="A44" s="36"/>
      <c r="B44" s="151" t="s">
        <v>81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2"/>
      <c r="BU44" s="153">
        <v>0.61</v>
      </c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</row>
    <row r="45" spans="1:108" ht="15" customHeight="1">
      <c r="A45" s="36"/>
      <c r="B45" s="151" t="s">
        <v>79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2"/>
      <c r="BU45" s="153">
        <v>0</v>
      </c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5"/>
    </row>
    <row r="46" spans="1:108" ht="15" customHeight="1">
      <c r="A46" s="36"/>
      <c r="B46" s="151" t="s">
        <v>82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2"/>
      <c r="BU46" s="153">
        <v>422682.79</v>
      </c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5" customHeight="1">
      <c r="A47" s="36"/>
      <c r="B47" s="151" t="s">
        <v>83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2"/>
      <c r="BU47" s="153">
        <v>0</v>
      </c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</row>
    <row r="48" spans="1:108" ht="15" customHeight="1">
      <c r="A48" s="36"/>
      <c r="B48" s="151" t="s">
        <v>84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2"/>
      <c r="BU48" s="153">
        <v>0</v>
      </c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40.5" customHeight="1">
      <c r="A49" s="36"/>
      <c r="B49" s="159" t="s">
        <v>85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60"/>
      <c r="BU49" s="153">
        <v>8343.0400000000009</v>
      </c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5"/>
    </row>
    <row r="50" spans="1:108" ht="15" customHeight="1">
      <c r="A50" s="41"/>
      <c r="B50" s="185" t="s">
        <v>4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6"/>
      <c r="BU50" s="156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" customHeight="1">
      <c r="A51" s="36"/>
      <c r="B51" s="151" t="s">
        <v>80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2"/>
      <c r="BU51" s="153">
        <v>0</v>
      </c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ht="15" customHeight="1">
      <c r="A52" s="36"/>
      <c r="B52" s="151" t="s">
        <v>81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2"/>
      <c r="BU52" s="153">
        <v>0</v>
      </c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5"/>
    </row>
    <row r="53" spans="1:108" ht="15" customHeight="1">
      <c r="A53" s="36"/>
      <c r="B53" s="151" t="s">
        <v>79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2"/>
      <c r="BU53" s="153">
        <v>0</v>
      </c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ht="15" customHeight="1">
      <c r="A54" s="36"/>
      <c r="B54" s="151" t="s">
        <v>82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2"/>
      <c r="BU54" s="153">
        <v>8343.0400000000009</v>
      </c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5"/>
    </row>
    <row r="55" spans="1:108" ht="15" customHeight="1">
      <c r="A55" s="36"/>
      <c r="B55" s="151" t="s">
        <v>83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2"/>
      <c r="BU55" s="153">
        <v>0</v>
      </c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15" customHeight="1">
      <c r="A56" s="36"/>
      <c r="B56" s="151" t="s">
        <v>84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2"/>
      <c r="BU56" s="153">
        <v>0</v>
      </c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5"/>
    </row>
    <row r="57" spans="1:108" ht="25.5" customHeight="1">
      <c r="A57" s="36"/>
      <c r="B57" s="159" t="s">
        <v>86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60"/>
      <c r="BU57" s="153">
        <v>0</v>
      </c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5"/>
    </row>
    <row r="58" spans="1:108" ht="15" customHeight="1">
      <c r="A58" s="41"/>
      <c r="B58" s="185" t="s">
        <v>4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6"/>
      <c r="BU58" s="156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" customHeight="1">
      <c r="A59" s="36"/>
      <c r="B59" s="151" t="s">
        <v>80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2"/>
      <c r="BU59" s="153">
        <v>0</v>
      </c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" customHeight="1">
      <c r="A60" s="36"/>
      <c r="B60" s="151" t="s">
        <v>81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2"/>
      <c r="BU60" s="153">
        <v>0</v>
      </c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" customHeight="1">
      <c r="A61" s="36"/>
      <c r="B61" s="151" t="s">
        <v>79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2"/>
      <c r="BU61" s="153">
        <v>0</v>
      </c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" customHeight="1">
      <c r="A62" s="36"/>
      <c r="B62" s="151" t="s">
        <v>82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2"/>
      <c r="BU62" s="153">
        <v>0</v>
      </c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" customHeight="1">
      <c r="A63" s="36"/>
      <c r="B63" s="151" t="s">
        <v>83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2"/>
      <c r="BU63" s="153">
        <v>0</v>
      </c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08" ht="15" customHeight="1">
      <c r="A64" s="36"/>
      <c r="B64" s="151" t="s">
        <v>84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2"/>
      <c r="BU64" s="153">
        <v>0</v>
      </c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5"/>
    </row>
    <row r="65" spans="1:108" ht="15" customHeight="1">
      <c r="A65" s="36"/>
      <c r="B65" s="159" t="s">
        <v>87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60"/>
      <c r="BU65" s="153">
        <v>0</v>
      </c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</row>
    <row r="66" spans="1:108" ht="15" customHeight="1">
      <c r="A66" s="36"/>
      <c r="B66" s="185" t="s">
        <v>4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6"/>
      <c r="BU66" s="153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5"/>
    </row>
    <row r="67" spans="1:108" ht="15" customHeight="1">
      <c r="A67" s="41"/>
      <c r="B67" s="151" t="s">
        <v>80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2"/>
      <c r="BU67" s="153">
        <v>0</v>
      </c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5"/>
    </row>
    <row r="68" spans="1:108" ht="15" customHeight="1">
      <c r="A68" s="36"/>
      <c r="B68" s="151" t="s">
        <v>81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2"/>
      <c r="BU68" s="153">
        <v>0</v>
      </c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5"/>
    </row>
    <row r="69" spans="1:108" ht="15" customHeight="1">
      <c r="A69" s="36"/>
      <c r="B69" s="151" t="s">
        <v>79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2"/>
      <c r="BU69" s="153">
        <v>0</v>
      </c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1:108" ht="14.25" customHeight="1">
      <c r="A70" s="36"/>
      <c r="B70" s="151" t="s">
        <v>82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2"/>
      <c r="BU70" s="153">
        <v>0</v>
      </c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5"/>
    </row>
    <row r="71" spans="1:108" ht="15" customHeight="1">
      <c r="A71" s="42"/>
      <c r="B71" s="151" t="s">
        <v>83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2"/>
      <c r="BU71" s="153">
        <v>0</v>
      </c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5"/>
    </row>
    <row r="72" spans="1:108" ht="15" customHeight="1">
      <c r="A72" s="36"/>
      <c r="B72" s="151" t="s">
        <v>84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2"/>
      <c r="BU72" s="153">
        <v>0</v>
      </c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5"/>
    </row>
  </sheetData>
  <mergeCells count="138">
    <mergeCell ref="BU67:DD67"/>
    <mergeCell ref="B67:BT67"/>
    <mergeCell ref="BU66:DD66"/>
    <mergeCell ref="B66:BT66"/>
    <mergeCell ref="B60:BT60"/>
    <mergeCell ref="BU60:DD60"/>
    <mergeCell ref="B61:BT61"/>
    <mergeCell ref="BU61:DD61"/>
    <mergeCell ref="B62:BT62"/>
    <mergeCell ref="BU62:DD62"/>
    <mergeCell ref="B65:BT65"/>
    <mergeCell ref="BU65:DD65"/>
    <mergeCell ref="A1:DD1"/>
    <mergeCell ref="B63:BT63"/>
    <mergeCell ref="BU63:DD63"/>
    <mergeCell ref="B64:BT64"/>
    <mergeCell ref="BU64:DD64"/>
    <mergeCell ref="B57:BT57"/>
    <mergeCell ref="BU57:DD57"/>
    <mergeCell ref="B58:BT58"/>
    <mergeCell ref="BU58:DD58"/>
    <mergeCell ref="B59:BT59"/>
    <mergeCell ref="BU59:DD59"/>
    <mergeCell ref="B53:BT53"/>
    <mergeCell ref="BU53:DD53"/>
    <mergeCell ref="B54:BT54"/>
    <mergeCell ref="B41:BT41"/>
    <mergeCell ref="BU41:DD41"/>
    <mergeCell ref="B49:BT49"/>
    <mergeCell ref="BU49:DD49"/>
    <mergeCell ref="B56:BT56"/>
    <mergeCell ref="BU56:DD56"/>
    <mergeCell ref="B42:BT42"/>
    <mergeCell ref="BU42:DD42"/>
    <mergeCell ref="B43:BT43"/>
    <mergeCell ref="BU43:DD43"/>
    <mergeCell ref="B48:BT48"/>
    <mergeCell ref="BU48:DD48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26:BT26"/>
    <mergeCell ref="BU26:DD26"/>
    <mergeCell ref="B32:BT32"/>
    <mergeCell ref="BU27:DD27"/>
    <mergeCell ref="B28:BT28"/>
    <mergeCell ref="BU28:DD28"/>
    <mergeCell ref="B29:BT29"/>
    <mergeCell ref="BU29:DD29"/>
    <mergeCell ref="BU32:DD32"/>
    <mergeCell ref="B36:BT36"/>
    <mergeCell ref="B37:BT37"/>
    <mergeCell ref="BU36:DD36"/>
    <mergeCell ref="BU37:DD37"/>
    <mergeCell ref="B31:BT31"/>
    <mergeCell ref="BU31:DD31"/>
    <mergeCell ref="B33:BT33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0:BT30"/>
    <mergeCell ref="BU21:DD21"/>
    <mergeCell ref="A3:DD3"/>
    <mergeCell ref="A4:DD4"/>
    <mergeCell ref="B25:BT25"/>
    <mergeCell ref="BU25:DD25"/>
    <mergeCell ref="B27:BT27"/>
    <mergeCell ref="B12:BT12"/>
    <mergeCell ref="B23:BT23"/>
    <mergeCell ref="B15:BT15"/>
    <mergeCell ref="BU15:DD15"/>
    <mergeCell ref="B18:BT18"/>
    <mergeCell ref="BU18:DD18"/>
    <mergeCell ref="B17:BT17"/>
    <mergeCell ref="B14:BT14"/>
    <mergeCell ref="BU33:DD33"/>
    <mergeCell ref="B34:BT34"/>
    <mergeCell ref="BU34:DD34"/>
    <mergeCell ref="BU8:DD8"/>
    <mergeCell ref="BU9:DD9"/>
    <mergeCell ref="BU10:DD10"/>
    <mergeCell ref="BU12:DD12"/>
    <mergeCell ref="BU22:DD22"/>
    <mergeCell ref="BU24:DD24"/>
    <mergeCell ref="BU16:DD16"/>
    <mergeCell ref="BU17:DD17"/>
    <mergeCell ref="BU23:DD23"/>
    <mergeCell ref="BU14:DD14"/>
    <mergeCell ref="B19:BT19"/>
    <mergeCell ref="B22:BT22"/>
    <mergeCell ref="B24:BT24"/>
    <mergeCell ref="BU30:DD30"/>
    <mergeCell ref="B13:BT13"/>
    <mergeCell ref="BU13:DD13"/>
    <mergeCell ref="B16:BT16"/>
    <mergeCell ref="BU19:DD19"/>
    <mergeCell ref="B20:BT20"/>
    <mergeCell ref="BU20:DD20"/>
    <mergeCell ref="B21:BT21"/>
    <mergeCell ref="B69:BT69"/>
    <mergeCell ref="BU69:DD69"/>
    <mergeCell ref="B68:BT68"/>
    <mergeCell ref="B72:BT72"/>
    <mergeCell ref="BU72:DD72"/>
    <mergeCell ref="B70:BT70"/>
    <mergeCell ref="BU70:DD70"/>
    <mergeCell ref="BU71:DD71"/>
    <mergeCell ref="B71:BT71"/>
    <mergeCell ref="BU68:DD68"/>
  </mergeCells>
  <pageMargins left="0.66" right="0.25" top="0.35" bottom="0.39370078740157483" header="0.19" footer="0.19685039370078741"/>
  <pageSetup paperSize="9" scale="98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="90" zoomScaleNormal="100" zoomScaleSheetLayoutView="90" workbookViewId="0">
      <selection activeCell="A14" sqref="A14"/>
    </sheetView>
  </sheetViews>
  <sheetFormatPr defaultRowHeight="12.75"/>
  <cols>
    <col min="1" max="1" width="42.140625" style="17" customWidth="1"/>
    <col min="2" max="2" width="7" style="17" customWidth="1"/>
    <col min="3" max="3" width="21.85546875" style="17" customWidth="1"/>
    <col min="4" max="4" width="11.140625" style="17" customWidth="1"/>
    <col min="5" max="5" width="14.5703125" style="17" customWidth="1"/>
    <col min="6" max="6" width="18.42578125" style="17" customWidth="1"/>
    <col min="7" max="7" width="20" style="17" customWidth="1"/>
    <col min="8" max="8" width="14.42578125" style="17" customWidth="1"/>
    <col min="9" max="9" width="14.140625" style="17" customWidth="1"/>
    <col min="10" max="10" width="12.140625" style="17" customWidth="1"/>
    <col min="11" max="11" width="10" style="17" customWidth="1"/>
    <col min="12" max="12" width="21.85546875" style="17" customWidth="1"/>
    <col min="13" max="16384" width="9.140625" style="17"/>
  </cols>
  <sheetData>
    <row r="1" spans="1:12" ht="20.25" customHeight="1">
      <c r="A1" s="187" t="s">
        <v>165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2" ht="18.75" customHeight="1">
      <c r="A2" s="187" t="s">
        <v>264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2" ht="3.75" customHeight="1">
      <c r="A3" s="19"/>
      <c r="B3" s="19"/>
      <c r="C3" s="19"/>
      <c r="D3" s="78"/>
      <c r="E3" s="19"/>
      <c r="F3" s="19"/>
      <c r="G3" s="19"/>
      <c r="H3" s="19"/>
      <c r="I3" s="19"/>
      <c r="J3" s="19"/>
      <c r="K3" s="19"/>
    </row>
    <row r="4" spans="1:12" ht="21.75" customHeight="1">
      <c r="A4" s="191" t="s">
        <v>0</v>
      </c>
      <c r="B4" s="191" t="s">
        <v>1</v>
      </c>
      <c r="C4" s="191" t="s">
        <v>188</v>
      </c>
      <c r="D4" s="194" t="s">
        <v>189</v>
      </c>
      <c r="E4" s="191" t="s">
        <v>2</v>
      </c>
      <c r="F4" s="191"/>
      <c r="G4" s="191"/>
      <c r="H4" s="191"/>
      <c r="I4" s="191"/>
      <c r="J4" s="191"/>
      <c r="K4" s="191"/>
    </row>
    <row r="5" spans="1:12">
      <c r="A5" s="191"/>
      <c r="B5" s="191"/>
      <c r="C5" s="191"/>
      <c r="D5" s="195"/>
      <c r="E5" s="192" t="s">
        <v>37</v>
      </c>
      <c r="F5" s="193" t="s">
        <v>4</v>
      </c>
      <c r="G5" s="193"/>
      <c r="H5" s="193"/>
      <c r="I5" s="193"/>
      <c r="J5" s="193"/>
      <c r="K5" s="193"/>
    </row>
    <row r="6" spans="1:12" ht="64.5" customHeight="1">
      <c r="A6" s="191"/>
      <c r="B6" s="191"/>
      <c r="C6" s="191"/>
      <c r="D6" s="195"/>
      <c r="E6" s="192"/>
      <c r="F6" s="191" t="s">
        <v>97</v>
      </c>
      <c r="G6" s="191" t="s">
        <v>98</v>
      </c>
      <c r="H6" s="191" t="s">
        <v>99</v>
      </c>
      <c r="I6" s="191" t="s">
        <v>100</v>
      </c>
      <c r="J6" s="189" t="s">
        <v>101</v>
      </c>
      <c r="K6" s="190"/>
    </row>
    <row r="7" spans="1:12" ht="24.75" customHeight="1">
      <c r="A7" s="191"/>
      <c r="B7" s="191"/>
      <c r="C7" s="191"/>
      <c r="D7" s="196"/>
      <c r="E7" s="192"/>
      <c r="F7" s="191"/>
      <c r="G7" s="191"/>
      <c r="H7" s="191"/>
      <c r="I7" s="191"/>
      <c r="J7" s="20" t="s">
        <v>3</v>
      </c>
      <c r="K7" s="21" t="s">
        <v>5</v>
      </c>
    </row>
    <row r="8" spans="1:12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17">
        <v>1</v>
      </c>
    </row>
    <row r="9" spans="1:12">
      <c r="A9" s="49" t="s">
        <v>6</v>
      </c>
      <c r="B9" s="50">
        <v>100</v>
      </c>
      <c r="C9" s="50" t="s">
        <v>7</v>
      </c>
      <c r="D9" s="82"/>
      <c r="E9" s="82">
        <f>F9+G9+J9</f>
        <v>59494773.859999999</v>
      </c>
      <c r="F9" s="82">
        <v>44521873.100000001</v>
      </c>
      <c r="G9" s="82">
        <f>G18</f>
        <v>12092900.76</v>
      </c>
      <c r="H9" s="82">
        <v>0</v>
      </c>
      <c r="I9" s="82">
        <v>0</v>
      </c>
      <c r="J9" s="82">
        <f>J11+J12+J19</f>
        <v>2880000</v>
      </c>
      <c r="K9" s="82"/>
      <c r="L9" s="17">
        <v>1</v>
      </c>
    </row>
    <row r="10" spans="1:12" ht="14.25" customHeight="1">
      <c r="A10" s="29" t="s">
        <v>4</v>
      </c>
      <c r="B10" s="47"/>
      <c r="C10" s="47"/>
      <c r="D10" s="47"/>
      <c r="E10" s="83"/>
      <c r="F10" s="83"/>
      <c r="G10" s="83"/>
      <c r="H10" s="83"/>
      <c r="I10" s="83"/>
      <c r="J10" s="83"/>
      <c r="K10" s="83"/>
      <c r="L10" s="17">
        <v>1</v>
      </c>
    </row>
    <row r="11" spans="1:12">
      <c r="A11" s="30" t="s">
        <v>89</v>
      </c>
      <c r="B11" s="47">
        <v>110</v>
      </c>
      <c r="C11" s="47" t="s">
        <v>196</v>
      </c>
      <c r="D11" s="47">
        <v>120</v>
      </c>
      <c r="E11" s="83">
        <f>J11</f>
        <v>100000</v>
      </c>
      <c r="F11" s="83" t="s">
        <v>7</v>
      </c>
      <c r="G11" s="83" t="s">
        <v>7</v>
      </c>
      <c r="H11" s="83" t="s">
        <v>7</v>
      </c>
      <c r="I11" s="83" t="s">
        <v>7</v>
      </c>
      <c r="J11" s="83">
        <v>100000</v>
      </c>
      <c r="K11" s="83" t="s">
        <v>7</v>
      </c>
      <c r="L11" s="17">
        <v>1</v>
      </c>
    </row>
    <row r="12" spans="1:12">
      <c r="A12" s="30" t="s">
        <v>90</v>
      </c>
      <c r="B12" s="47">
        <v>120</v>
      </c>
      <c r="C12" s="47" t="s">
        <v>196</v>
      </c>
      <c r="D12" s="47">
        <v>130</v>
      </c>
      <c r="E12" s="83">
        <f>F12+I12+J12</f>
        <v>47221873.100000001</v>
      </c>
      <c r="F12" s="83">
        <f>F24</f>
        <v>44521873.100000001</v>
      </c>
      <c r="G12" s="83" t="s">
        <v>7</v>
      </c>
      <c r="H12" s="83" t="s">
        <v>7</v>
      </c>
      <c r="I12" s="83">
        <v>0</v>
      </c>
      <c r="J12" s="83">
        <v>2700000</v>
      </c>
      <c r="K12" s="83"/>
      <c r="L12" s="17">
        <v>1</v>
      </c>
    </row>
    <row r="13" spans="1:12" s="33" customFormat="1" ht="14.25" customHeight="1">
      <c r="A13" s="48" t="s">
        <v>4</v>
      </c>
      <c r="B13" s="45"/>
      <c r="C13" s="45"/>
      <c r="D13" s="45"/>
      <c r="E13" s="84"/>
      <c r="F13" s="84"/>
      <c r="G13" s="84"/>
      <c r="H13" s="84"/>
      <c r="I13" s="84"/>
      <c r="J13" s="84"/>
      <c r="K13" s="84"/>
      <c r="L13" s="17">
        <v>1</v>
      </c>
    </row>
    <row r="14" spans="1:12" s="33" customFormat="1">
      <c r="A14" s="43" t="s">
        <v>91</v>
      </c>
      <c r="B14" s="44">
        <v>1201</v>
      </c>
      <c r="C14" s="47" t="s">
        <v>196</v>
      </c>
      <c r="D14" s="45"/>
      <c r="E14" s="84"/>
      <c r="F14" s="84">
        <v>0</v>
      </c>
      <c r="G14" s="84" t="s">
        <v>7</v>
      </c>
      <c r="H14" s="84" t="s">
        <v>7</v>
      </c>
      <c r="I14" s="84">
        <v>0</v>
      </c>
      <c r="J14" s="84"/>
      <c r="K14" s="84"/>
      <c r="L14" s="17">
        <v>1</v>
      </c>
    </row>
    <row r="15" spans="1:12" s="33" customFormat="1">
      <c r="A15" s="43" t="s">
        <v>92</v>
      </c>
      <c r="B15" s="44">
        <v>1202</v>
      </c>
      <c r="C15" s="47" t="s">
        <v>196</v>
      </c>
      <c r="D15" s="45"/>
      <c r="E15" s="84"/>
      <c r="F15" s="84">
        <v>0</v>
      </c>
      <c r="G15" s="84" t="s">
        <v>7</v>
      </c>
      <c r="H15" s="84" t="s">
        <v>7</v>
      </c>
      <c r="I15" s="84">
        <v>0</v>
      </c>
      <c r="J15" s="84"/>
      <c r="K15" s="84"/>
      <c r="L15" s="17">
        <v>1</v>
      </c>
    </row>
    <row r="16" spans="1:12" ht="25.5">
      <c r="A16" s="46" t="s">
        <v>93</v>
      </c>
      <c r="B16" s="47">
        <v>130</v>
      </c>
      <c r="C16" s="47" t="s">
        <v>196</v>
      </c>
      <c r="D16" s="47"/>
      <c r="E16" s="83">
        <v>0</v>
      </c>
      <c r="F16" s="83" t="s">
        <v>7</v>
      </c>
      <c r="G16" s="83" t="s">
        <v>7</v>
      </c>
      <c r="H16" s="83" t="s">
        <v>7</v>
      </c>
      <c r="I16" s="83" t="s">
        <v>7</v>
      </c>
      <c r="J16" s="83">
        <v>0</v>
      </c>
      <c r="K16" s="83" t="s">
        <v>7</v>
      </c>
      <c r="L16" s="17">
        <v>1</v>
      </c>
    </row>
    <row r="17" spans="1:12" ht="51">
      <c r="A17" s="30" t="s">
        <v>94</v>
      </c>
      <c r="B17" s="47">
        <v>140</v>
      </c>
      <c r="C17" s="47" t="s">
        <v>196</v>
      </c>
      <c r="D17" s="47"/>
      <c r="E17" s="83">
        <v>0</v>
      </c>
      <c r="F17" s="83" t="s">
        <v>7</v>
      </c>
      <c r="G17" s="83" t="s">
        <v>7</v>
      </c>
      <c r="H17" s="83" t="s">
        <v>7</v>
      </c>
      <c r="I17" s="83" t="s">
        <v>7</v>
      </c>
      <c r="J17" s="83">
        <v>0</v>
      </c>
      <c r="K17" s="83" t="s">
        <v>7</v>
      </c>
      <c r="L17" s="17">
        <v>1</v>
      </c>
    </row>
    <row r="18" spans="1:12">
      <c r="A18" s="30" t="s">
        <v>95</v>
      </c>
      <c r="B18" s="47">
        <v>150</v>
      </c>
      <c r="C18" s="47" t="s">
        <v>196</v>
      </c>
      <c r="D18" s="47">
        <v>180</v>
      </c>
      <c r="E18" s="85">
        <f>G18</f>
        <v>12092900.76</v>
      </c>
      <c r="F18" s="83" t="s">
        <v>7</v>
      </c>
      <c r="G18" s="83">
        <f>G24</f>
        <v>12092900.76</v>
      </c>
      <c r="H18" s="83"/>
      <c r="I18" s="83" t="s">
        <v>7</v>
      </c>
      <c r="J18" s="83" t="s">
        <v>7</v>
      </c>
      <c r="K18" s="83" t="s">
        <v>7</v>
      </c>
      <c r="L18" s="17">
        <v>1</v>
      </c>
    </row>
    <row r="19" spans="1:12" s="220" customFormat="1">
      <c r="A19" s="30" t="s">
        <v>96</v>
      </c>
      <c r="B19" s="47">
        <v>160</v>
      </c>
      <c r="C19" s="47" t="s">
        <v>196</v>
      </c>
      <c r="D19" s="47">
        <v>180</v>
      </c>
      <c r="E19" s="219"/>
      <c r="F19" s="83" t="s">
        <v>7</v>
      </c>
      <c r="G19" s="83" t="s">
        <v>7</v>
      </c>
      <c r="H19" s="83" t="s">
        <v>7</v>
      </c>
      <c r="I19" s="83" t="s">
        <v>7</v>
      </c>
      <c r="J19" s="83">
        <v>80000</v>
      </c>
      <c r="K19" s="83"/>
      <c r="L19" s="220">
        <v>1</v>
      </c>
    </row>
    <row r="20" spans="1:12">
      <c r="A20" s="30" t="s">
        <v>102</v>
      </c>
      <c r="B20" s="47">
        <v>180</v>
      </c>
      <c r="C20" s="47" t="s">
        <v>7</v>
      </c>
      <c r="D20" s="47">
        <v>400</v>
      </c>
      <c r="E20" s="83"/>
      <c r="F20" s="83" t="s">
        <v>7</v>
      </c>
      <c r="G20" s="83" t="s">
        <v>7</v>
      </c>
      <c r="H20" s="83" t="s">
        <v>7</v>
      </c>
      <c r="I20" s="83" t="s">
        <v>7</v>
      </c>
      <c r="J20" s="83"/>
      <c r="K20" s="83" t="s">
        <v>7</v>
      </c>
      <c r="L20" s="17">
        <v>1</v>
      </c>
    </row>
    <row r="21" spans="1:12" s="33" customFormat="1" ht="14.25" customHeight="1">
      <c r="A21" s="48" t="s">
        <v>4</v>
      </c>
      <c r="B21" s="45"/>
      <c r="C21" s="45"/>
      <c r="D21" s="45"/>
      <c r="E21" s="84"/>
      <c r="F21" s="84"/>
      <c r="G21" s="84"/>
      <c r="H21" s="84"/>
      <c r="I21" s="84"/>
      <c r="J21" s="84"/>
      <c r="K21" s="84"/>
      <c r="L21" s="17">
        <v>1</v>
      </c>
    </row>
    <row r="22" spans="1:12" s="33" customFormat="1">
      <c r="A22" s="43" t="s">
        <v>91</v>
      </c>
      <c r="B22" s="44">
        <v>1801</v>
      </c>
      <c r="C22" s="45" t="s">
        <v>7</v>
      </c>
      <c r="D22" s="45"/>
      <c r="E22" s="84"/>
      <c r="F22" s="84" t="s">
        <v>7</v>
      </c>
      <c r="G22" s="84" t="s">
        <v>7</v>
      </c>
      <c r="H22" s="84" t="s">
        <v>7</v>
      </c>
      <c r="I22" s="84" t="s">
        <v>7</v>
      </c>
      <c r="J22" s="84"/>
      <c r="K22" s="84" t="s">
        <v>7</v>
      </c>
      <c r="L22" s="17">
        <v>1</v>
      </c>
    </row>
    <row r="23" spans="1:12" s="33" customFormat="1">
      <c r="A23" s="43" t="s">
        <v>92</v>
      </c>
      <c r="B23" s="44">
        <v>1802</v>
      </c>
      <c r="C23" s="45" t="s">
        <v>7</v>
      </c>
      <c r="D23" s="45"/>
      <c r="E23" s="84"/>
      <c r="F23" s="84" t="s">
        <v>7</v>
      </c>
      <c r="G23" s="84" t="s">
        <v>7</v>
      </c>
      <c r="H23" s="84" t="s">
        <v>7</v>
      </c>
      <c r="I23" s="84" t="s">
        <v>7</v>
      </c>
      <c r="J23" s="84"/>
      <c r="K23" s="84" t="s">
        <v>7</v>
      </c>
      <c r="L23" s="17">
        <v>1</v>
      </c>
    </row>
    <row r="24" spans="1:12">
      <c r="A24" s="49" t="s">
        <v>88</v>
      </c>
      <c r="B24" s="50">
        <v>200</v>
      </c>
      <c r="C24" s="50" t="s">
        <v>7</v>
      </c>
      <c r="D24" s="50"/>
      <c r="E24" s="82">
        <f>F24+G24+J24</f>
        <v>59494773.859999999</v>
      </c>
      <c r="F24" s="82">
        <f>F28+F32+F36+F47+F57+F59+F63+F69+F74+F79+F83</f>
        <v>44521873.100000001</v>
      </c>
      <c r="G24" s="82">
        <f>G36+G41+G53+G69+G74+G83</f>
        <v>12092900.76</v>
      </c>
      <c r="H24" s="82">
        <v>0</v>
      </c>
      <c r="I24" s="82"/>
      <c r="J24" s="82">
        <f>J28+J32+J53+J59+J63+J69+J74+J83</f>
        <v>2880000</v>
      </c>
      <c r="K24" s="82"/>
      <c r="L24" s="17">
        <v>1</v>
      </c>
    </row>
    <row r="25" spans="1:12" ht="14.25" customHeight="1">
      <c r="A25" s="29" t="s">
        <v>103</v>
      </c>
      <c r="B25" s="47"/>
      <c r="C25" s="47"/>
      <c r="D25" s="47"/>
      <c r="E25" s="83"/>
      <c r="F25" s="83"/>
      <c r="G25" s="83"/>
      <c r="H25" s="83"/>
      <c r="I25" s="83"/>
      <c r="J25" s="83"/>
      <c r="K25" s="83"/>
      <c r="L25" s="17">
        <v>1</v>
      </c>
    </row>
    <row r="26" spans="1:12">
      <c r="A26" s="30" t="s">
        <v>104</v>
      </c>
      <c r="B26" s="47">
        <v>210</v>
      </c>
      <c r="C26" s="47"/>
      <c r="D26" s="47"/>
      <c r="E26" s="83"/>
      <c r="F26" s="83"/>
      <c r="G26" s="83"/>
      <c r="H26" s="83"/>
      <c r="I26" s="83"/>
      <c r="J26" s="83"/>
      <c r="K26" s="83"/>
      <c r="L26" s="17">
        <v>1</v>
      </c>
    </row>
    <row r="27" spans="1:12" ht="14.25" customHeight="1">
      <c r="A27" s="29" t="s">
        <v>8</v>
      </c>
      <c r="B27" s="47"/>
      <c r="C27" s="47"/>
      <c r="D27" s="47"/>
      <c r="E27" s="83"/>
      <c r="F27" s="83"/>
      <c r="G27" s="83"/>
      <c r="H27" s="83"/>
      <c r="I27" s="83"/>
      <c r="J27" s="83"/>
      <c r="K27" s="83"/>
      <c r="L27" s="17">
        <v>1</v>
      </c>
    </row>
    <row r="28" spans="1:12">
      <c r="A28" s="51" t="s">
        <v>248</v>
      </c>
      <c r="B28" s="47">
        <v>211</v>
      </c>
      <c r="C28" s="57"/>
      <c r="D28" s="50">
        <v>211</v>
      </c>
      <c r="E28" s="82">
        <f>F28+G28+H28+I28+J28</f>
        <v>24512043.100000001</v>
      </c>
      <c r="F28" s="82">
        <v>23512043.100000001</v>
      </c>
      <c r="G28" s="82"/>
      <c r="H28" s="82"/>
      <c r="I28" s="82"/>
      <c r="J28" s="82">
        <f>J30</f>
        <v>1000000</v>
      </c>
      <c r="K28" s="82"/>
      <c r="L28" s="17">
        <v>1</v>
      </c>
    </row>
    <row r="29" spans="1:12">
      <c r="A29" s="51"/>
      <c r="B29" s="47"/>
      <c r="C29" s="57" t="s">
        <v>272</v>
      </c>
      <c r="D29" s="47"/>
      <c r="E29" s="83">
        <f>F29</f>
        <v>23512043.100000001</v>
      </c>
      <c r="F29" s="83">
        <v>23512043.100000001</v>
      </c>
      <c r="G29" s="83"/>
      <c r="H29" s="83"/>
      <c r="I29" s="83"/>
      <c r="J29" s="83"/>
      <c r="K29" s="83"/>
    </row>
    <row r="30" spans="1:12">
      <c r="A30" s="51"/>
      <c r="B30" s="47"/>
      <c r="C30" s="57" t="s">
        <v>196</v>
      </c>
      <c r="D30" s="47"/>
      <c r="E30" s="83">
        <f>J30</f>
        <v>1000000</v>
      </c>
      <c r="F30" s="83"/>
      <c r="G30" s="83"/>
      <c r="H30" s="83"/>
      <c r="I30" s="83"/>
      <c r="J30" s="83">
        <v>1000000</v>
      </c>
      <c r="K30" s="83"/>
    </row>
    <row r="31" spans="1:12">
      <c r="A31" s="51"/>
      <c r="B31" s="47"/>
      <c r="C31" s="57"/>
      <c r="D31" s="47"/>
      <c r="E31" s="83"/>
      <c r="F31" s="83"/>
      <c r="G31" s="83"/>
      <c r="H31" s="83"/>
      <c r="I31" s="83"/>
      <c r="J31" s="83"/>
      <c r="K31" s="83"/>
    </row>
    <row r="32" spans="1:12">
      <c r="A32" s="51" t="s">
        <v>247</v>
      </c>
      <c r="B32" s="47">
        <v>213</v>
      </c>
      <c r="C32" s="57"/>
      <c r="D32" s="50">
        <v>213</v>
      </c>
      <c r="E32" s="82">
        <f>E33+E34</f>
        <v>7302637</v>
      </c>
      <c r="F32" s="82">
        <f>F33</f>
        <v>7000637</v>
      </c>
      <c r="G32" s="82"/>
      <c r="H32" s="82"/>
      <c r="I32" s="82"/>
      <c r="J32" s="82">
        <f>J34</f>
        <v>302000</v>
      </c>
      <c r="K32" s="83"/>
    </row>
    <row r="33" spans="1:12">
      <c r="B33" s="86"/>
      <c r="C33" s="57" t="s">
        <v>273</v>
      </c>
      <c r="D33" s="47"/>
      <c r="E33" s="83">
        <f>F33+G33+H33+I33+J33</f>
        <v>7000637</v>
      </c>
      <c r="F33" s="83">
        <v>7000637</v>
      </c>
      <c r="G33" s="83"/>
      <c r="H33" s="83"/>
      <c r="I33" s="83"/>
      <c r="J33" s="83"/>
      <c r="K33" s="83"/>
    </row>
    <row r="34" spans="1:12">
      <c r="A34" s="52"/>
      <c r="B34" s="47"/>
      <c r="C34" s="57" t="s">
        <v>196</v>
      </c>
      <c r="D34" s="47"/>
      <c r="E34" s="83">
        <f>J34</f>
        <v>302000</v>
      </c>
      <c r="F34" s="83"/>
      <c r="G34" s="83"/>
      <c r="H34" s="83"/>
      <c r="I34" s="83"/>
      <c r="J34" s="83">
        <v>302000</v>
      </c>
      <c r="K34" s="83"/>
      <c r="L34" s="17">
        <v>1</v>
      </c>
    </row>
    <row r="35" spans="1:12">
      <c r="A35" s="52"/>
      <c r="B35" s="47"/>
      <c r="C35" s="57"/>
      <c r="D35" s="47"/>
      <c r="E35" s="83"/>
      <c r="F35" s="83"/>
      <c r="G35" s="83"/>
      <c r="H35" s="83"/>
      <c r="I35" s="83"/>
      <c r="J35" s="83"/>
      <c r="K35" s="83"/>
    </row>
    <row r="36" spans="1:12">
      <c r="A36" s="30" t="s">
        <v>105</v>
      </c>
      <c r="B36" s="47">
        <v>220</v>
      </c>
      <c r="C36" s="57"/>
      <c r="D36" s="50">
        <v>212</v>
      </c>
      <c r="E36" s="82">
        <f>E37+E38+E39</f>
        <v>660040.80000000005</v>
      </c>
      <c r="F36" s="82">
        <f>F37</f>
        <v>150000</v>
      </c>
      <c r="G36" s="82">
        <f>G38+G39</f>
        <v>510040.8</v>
      </c>
      <c r="H36" s="83"/>
      <c r="I36" s="83"/>
      <c r="J36" s="83"/>
      <c r="K36" s="83"/>
      <c r="L36" s="17">
        <v>1</v>
      </c>
    </row>
    <row r="37" spans="1:12">
      <c r="A37" s="29" t="s">
        <v>8</v>
      </c>
      <c r="B37" s="47"/>
      <c r="C37" s="57" t="s">
        <v>268</v>
      </c>
      <c r="D37" s="47"/>
      <c r="E37" s="83">
        <f>F37</f>
        <v>150000</v>
      </c>
      <c r="F37" s="83">
        <v>150000</v>
      </c>
      <c r="G37" s="83"/>
      <c r="H37" s="83"/>
      <c r="I37" s="83"/>
      <c r="J37" s="83"/>
      <c r="K37" s="83"/>
      <c r="L37" s="17">
        <v>1</v>
      </c>
    </row>
    <row r="38" spans="1:12">
      <c r="A38" s="29"/>
      <c r="B38" s="47"/>
      <c r="C38" s="57" t="s">
        <v>267</v>
      </c>
      <c r="D38" s="47"/>
      <c r="E38" s="83">
        <f>G38</f>
        <v>480000</v>
      </c>
      <c r="F38" s="83"/>
      <c r="G38" s="83">
        <v>480000</v>
      </c>
      <c r="H38" s="83"/>
      <c r="I38" s="83"/>
      <c r="J38" s="83"/>
      <c r="K38" s="83"/>
    </row>
    <row r="39" spans="1:12">
      <c r="A39" s="29"/>
      <c r="B39" s="47"/>
      <c r="C39" s="57" t="s">
        <v>265</v>
      </c>
      <c r="D39" s="47"/>
      <c r="E39" s="83">
        <f>G39</f>
        <v>30040.799999999999</v>
      </c>
      <c r="F39" s="83"/>
      <c r="G39" s="83">
        <v>30040.799999999999</v>
      </c>
      <c r="H39" s="83"/>
      <c r="I39" s="83"/>
      <c r="J39" s="83"/>
      <c r="K39" s="83"/>
    </row>
    <row r="40" spans="1:12">
      <c r="A40" s="29"/>
      <c r="B40" s="47"/>
      <c r="C40" s="57"/>
      <c r="D40" s="47"/>
      <c r="E40" s="83"/>
      <c r="F40" s="83"/>
      <c r="G40" s="83"/>
      <c r="H40" s="83"/>
      <c r="I40" s="83"/>
      <c r="J40" s="83"/>
      <c r="K40" s="83"/>
    </row>
    <row r="41" spans="1:12">
      <c r="A41" s="29"/>
      <c r="B41" s="47"/>
      <c r="C41" s="57"/>
      <c r="D41" s="50">
        <v>262</v>
      </c>
      <c r="E41" s="82">
        <f>E42+E43+E44</f>
        <v>2968089.2</v>
      </c>
      <c r="F41" s="82"/>
      <c r="G41" s="82">
        <f>G42+G43+G44</f>
        <v>2968089.2</v>
      </c>
      <c r="H41" s="83"/>
      <c r="I41" s="83"/>
      <c r="J41" s="83"/>
      <c r="K41" s="83"/>
    </row>
    <row r="42" spans="1:12">
      <c r="A42" s="29"/>
      <c r="B42" s="47"/>
      <c r="C42" s="57" t="s">
        <v>274</v>
      </c>
      <c r="D42" s="47"/>
      <c r="E42" s="83">
        <f>G42</f>
        <v>2769330</v>
      </c>
      <c r="F42" s="83"/>
      <c r="G42" s="83">
        <v>2769330</v>
      </c>
      <c r="H42" s="83"/>
      <c r="I42" s="83"/>
      <c r="J42" s="83"/>
      <c r="K42" s="83"/>
    </row>
    <row r="43" spans="1:12">
      <c r="A43" s="52"/>
      <c r="B43" s="47"/>
      <c r="C43" s="57" t="s">
        <v>266</v>
      </c>
      <c r="D43" s="47"/>
      <c r="E43" s="83">
        <f>G43</f>
        <v>98759.2</v>
      </c>
      <c r="F43" s="83"/>
      <c r="G43" s="83">
        <v>98759.2</v>
      </c>
      <c r="H43" s="83"/>
      <c r="I43" s="83"/>
      <c r="J43" s="83"/>
      <c r="K43" s="83"/>
      <c r="L43" s="17">
        <v>1</v>
      </c>
    </row>
    <row r="44" spans="1:12">
      <c r="A44" s="30"/>
      <c r="B44" s="47"/>
      <c r="C44" s="57" t="s">
        <v>269</v>
      </c>
      <c r="D44" s="47"/>
      <c r="E44" s="83">
        <f>G44</f>
        <v>100000</v>
      </c>
      <c r="F44" s="83"/>
      <c r="G44" s="83">
        <v>100000</v>
      </c>
      <c r="H44" s="83"/>
      <c r="I44" s="83"/>
      <c r="J44" s="83"/>
      <c r="K44" s="83"/>
    </row>
    <row r="45" spans="1:12">
      <c r="A45" s="52"/>
      <c r="B45" s="47"/>
      <c r="C45" s="57"/>
      <c r="D45" s="47"/>
      <c r="E45" s="83"/>
      <c r="F45" s="83"/>
      <c r="G45" s="83"/>
      <c r="H45" s="83"/>
      <c r="I45" s="83"/>
      <c r="J45" s="83"/>
      <c r="K45" s="83"/>
    </row>
    <row r="46" spans="1:12">
      <c r="A46" s="30" t="s">
        <v>106</v>
      </c>
      <c r="B46" s="47">
        <v>230</v>
      </c>
      <c r="C46" s="57"/>
      <c r="D46" s="47"/>
      <c r="E46" s="83"/>
      <c r="F46" s="83"/>
      <c r="G46" s="83"/>
      <c r="H46" s="83"/>
      <c r="I46" s="83"/>
      <c r="J46" s="83"/>
      <c r="K46" s="83"/>
      <c r="L46" s="17">
        <v>1</v>
      </c>
    </row>
    <row r="47" spans="1:12">
      <c r="A47" s="29" t="s">
        <v>8</v>
      </c>
      <c r="B47" s="47"/>
      <c r="C47" s="57"/>
      <c r="D47" s="50">
        <v>290</v>
      </c>
      <c r="E47" s="82">
        <f>F47</f>
        <v>452176</v>
      </c>
      <c r="F47" s="82">
        <f>F48+F49</f>
        <v>452176</v>
      </c>
      <c r="G47" s="83"/>
      <c r="H47" s="83"/>
      <c r="I47" s="83"/>
      <c r="J47" s="83"/>
      <c r="K47" s="83"/>
      <c r="L47" s="17">
        <v>1</v>
      </c>
    </row>
    <row r="48" spans="1:12">
      <c r="A48" s="29"/>
      <c r="B48" s="47"/>
      <c r="C48" s="57" t="s">
        <v>275</v>
      </c>
      <c r="D48" s="50"/>
      <c r="E48" s="83">
        <f>F48</f>
        <v>402176</v>
      </c>
      <c r="F48" s="83">
        <v>402176</v>
      </c>
      <c r="G48" s="83"/>
      <c r="H48" s="83"/>
      <c r="I48" s="83"/>
      <c r="J48" s="83"/>
      <c r="K48" s="83"/>
    </row>
    <row r="49" spans="1:12">
      <c r="A49" s="29"/>
      <c r="B49" s="47"/>
      <c r="C49" s="57" t="s">
        <v>276</v>
      </c>
      <c r="D49" s="47"/>
      <c r="E49" s="83">
        <f>F49</f>
        <v>50000</v>
      </c>
      <c r="F49" s="83">
        <v>50000</v>
      </c>
      <c r="G49" s="83"/>
      <c r="H49" s="83"/>
      <c r="I49" s="83"/>
      <c r="J49" s="83"/>
      <c r="K49" s="83"/>
    </row>
    <row r="50" spans="1:12">
      <c r="A50" s="52"/>
      <c r="B50" s="47"/>
      <c r="C50" s="57"/>
      <c r="D50" s="47"/>
      <c r="E50" s="83"/>
      <c r="F50" s="83"/>
      <c r="G50" s="83"/>
      <c r="H50" s="83"/>
      <c r="I50" s="83"/>
      <c r="J50" s="83"/>
      <c r="K50" s="83"/>
      <c r="L50" s="17">
        <v>1</v>
      </c>
    </row>
    <row r="51" spans="1:12">
      <c r="A51" s="30" t="s">
        <v>107</v>
      </c>
      <c r="B51" s="47">
        <v>240</v>
      </c>
      <c r="C51" s="57" t="s">
        <v>196</v>
      </c>
      <c r="D51" s="50">
        <v>241</v>
      </c>
      <c r="E51" s="82">
        <v>0</v>
      </c>
      <c r="F51" s="83"/>
      <c r="G51" s="83"/>
      <c r="H51" s="83"/>
      <c r="I51" s="83"/>
      <c r="J51" s="83"/>
      <c r="K51" s="83"/>
      <c r="L51" s="17">
        <v>1</v>
      </c>
    </row>
    <row r="52" spans="1:12">
      <c r="A52" s="30"/>
      <c r="B52" s="47"/>
      <c r="C52" s="57"/>
      <c r="D52" s="50"/>
      <c r="E52" s="82"/>
      <c r="F52" s="83"/>
      <c r="G52" s="83"/>
      <c r="H52" s="83"/>
      <c r="I52" s="83"/>
      <c r="J52" s="83"/>
      <c r="K52" s="83"/>
    </row>
    <row r="53" spans="1:12" ht="24.75" customHeight="1">
      <c r="A53" s="30" t="s">
        <v>108</v>
      </c>
      <c r="B53" s="47">
        <v>250</v>
      </c>
      <c r="C53" s="57"/>
      <c r="D53" s="50">
        <v>290</v>
      </c>
      <c r="E53" s="82">
        <f>E54+E55</f>
        <v>2897739.2</v>
      </c>
      <c r="F53" s="82"/>
      <c r="G53" s="82">
        <f>G54</f>
        <v>2679739.2000000002</v>
      </c>
      <c r="H53" s="83"/>
      <c r="I53" s="83"/>
      <c r="J53" s="82">
        <f>J55</f>
        <v>218000</v>
      </c>
      <c r="K53" s="83"/>
      <c r="L53" s="17">
        <v>1</v>
      </c>
    </row>
    <row r="54" spans="1:12">
      <c r="A54" s="30"/>
      <c r="B54" s="47"/>
      <c r="C54" s="57" t="s">
        <v>270</v>
      </c>
      <c r="D54" s="47"/>
      <c r="E54" s="83">
        <f>G54</f>
        <v>2679739.2000000002</v>
      </c>
      <c r="F54" s="83"/>
      <c r="G54" s="83">
        <v>2679739.2000000002</v>
      </c>
      <c r="H54" s="83"/>
      <c r="I54" s="83"/>
      <c r="J54" s="83"/>
      <c r="K54" s="83"/>
    </row>
    <row r="55" spans="1:12">
      <c r="A55" s="86"/>
      <c r="B55" s="86"/>
      <c r="C55" s="86" t="s">
        <v>196</v>
      </c>
      <c r="D55" s="86"/>
      <c r="E55" s="218">
        <f>J55</f>
        <v>218000</v>
      </c>
      <c r="F55" s="86"/>
      <c r="G55" s="86"/>
      <c r="H55" s="86"/>
      <c r="I55" s="86"/>
      <c r="J55" s="218">
        <v>218000</v>
      </c>
      <c r="K55" s="86"/>
    </row>
    <row r="56" spans="1:12">
      <c r="A56" s="30" t="s">
        <v>109</v>
      </c>
      <c r="B56" s="47">
        <v>260</v>
      </c>
      <c r="C56" s="57"/>
      <c r="D56" s="47"/>
      <c r="E56" s="83"/>
      <c r="F56" s="83"/>
      <c r="G56" s="83"/>
      <c r="H56" s="83"/>
      <c r="I56" s="83"/>
      <c r="J56" s="83"/>
      <c r="K56" s="83"/>
      <c r="L56" s="17" t="s">
        <v>157</v>
      </c>
    </row>
    <row r="57" spans="1:12">
      <c r="A57" s="30" t="s">
        <v>197</v>
      </c>
      <c r="B57" s="47"/>
      <c r="C57" s="57" t="s">
        <v>271</v>
      </c>
      <c r="D57" s="50">
        <v>221</v>
      </c>
      <c r="E57" s="82">
        <f>F57</f>
        <v>152200</v>
      </c>
      <c r="F57" s="82">
        <v>152200</v>
      </c>
      <c r="G57" s="83"/>
      <c r="H57" s="83"/>
      <c r="I57" s="83"/>
      <c r="J57" s="83"/>
      <c r="K57" s="83"/>
    </row>
    <row r="58" spans="1:12">
      <c r="A58" s="30"/>
      <c r="B58" s="47"/>
      <c r="C58" s="57"/>
      <c r="D58" s="50"/>
      <c r="E58" s="82"/>
      <c r="F58" s="82"/>
      <c r="G58" s="83"/>
      <c r="H58" s="83"/>
      <c r="I58" s="83"/>
      <c r="J58" s="83"/>
      <c r="K58" s="83"/>
    </row>
    <row r="59" spans="1:12">
      <c r="A59" s="30" t="s">
        <v>198</v>
      </c>
      <c r="B59" s="47"/>
      <c r="C59" s="57"/>
      <c r="D59" s="50">
        <v>222</v>
      </c>
      <c r="E59" s="82">
        <f>E60+E61</f>
        <v>265000</v>
      </c>
      <c r="F59" s="82">
        <f>F60</f>
        <v>195000</v>
      </c>
      <c r="G59" s="82"/>
      <c r="H59" s="83"/>
      <c r="I59" s="83"/>
      <c r="J59" s="82">
        <f>J61</f>
        <v>70000</v>
      </c>
      <c r="K59" s="83"/>
    </row>
    <row r="60" spans="1:12">
      <c r="A60" s="30"/>
      <c r="B60" s="47"/>
      <c r="C60" s="57" t="s">
        <v>271</v>
      </c>
      <c r="D60" s="50"/>
      <c r="E60" s="82">
        <f>F60</f>
        <v>195000</v>
      </c>
      <c r="F60" s="83">
        <v>195000</v>
      </c>
      <c r="G60" s="82"/>
      <c r="H60" s="83"/>
      <c r="I60" s="83"/>
      <c r="J60" s="83"/>
      <c r="K60" s="83"/>
    </row>
    <row r="61" spans="1:12">
      <c r="A61" s="30"/>
      <c r="B61" s="47"/>
      <c r="C61" s="57" t="s">
        <v>196</v>
      </c>
      <c r="D61" s="50"/>
      <c r="E61" s="82">
        <f>J61</f>
        <v>70000</v>
      </c>
      <c r="F61" s="82"/>
      <c r="G61" s="82"/>
      <c r="H61" s="83"/>
      <c r="I61" s="83"/>
      <c r="J61" s="83">
        <v>70000</v>
      </c>
      <c r="K61" s="83"/>
    </row>
    <row r="62" spans="1:12">
      <c r="A62" s="30"/>
      <c r="B62" s="47"/>
      <c r="C62" s="57"/>
      <c r="D62" s="47"/>
      <c r="E62" s="83"/>
      <c r="F62" s="83"/>
      <c r="G62" s="83"/>
      <c r="H62" s="83"/>
      <c r="I62" s="83"/>
      <c r="J62" s="83"/>
      <c r="K62" s="83"/>
    </row>
    <row r="63" spans="1:12">
      <c r="A63" s="30" t="s">
        <v>199</v>
      </c>
      <c r="B63" s="47"/>
      <c r="C63" s="57"/>
      <c r="D63" s="50">
        <v>223</v>
      </c>
      <c r="E63" s="82">
        <f>E64+E65</f>
        <v>8680335</v>
      </c>
      <c r="F63" s="82">
        <f>F64</f>
        <v>8639335</v>
      </c>
      <c r="G63" s="82"/>
      <c r="H63" s="82"/>
      <c r="I63" s="82"/>
      <c r="J63" s="82">
        <f>J65</f>
        <v>41000</v>
      </c>
      <c r="K63" s="83"/>
    </row>
    <row r="64" spans="1:12">
      <c r="A64" s="30"/>
      <c r="B64" s="47"/>
      <c r="C64" s="57" t="s">
        <v>271</v>
      </c>
      <c r="D64" s="47"/>
      <c r="E64" s="83">
        <f>F64</f>
        <v>8639335</v>
      </c>
      <c r="F64" s="83">
        <v>8639335</v>
      </c>
      <c r="G64" s="83"/>
      <c r="H64" s="83"/>
      <c r="I64" s="83"/>
      <c r="J64" s="83"/>
      <c r="K64" s="83"/>
    </row>
    <row r="65" spans="1:11">
      <c r="A65" s="30"/>
      <c r="B65" s="47"/>
      <c r="C65" s="57" t="s">
        <v>196</v>
      </c>
      <c r="D65" s="47"/>
      <c r="E65" s="83">
        <f>J65</f>
        <v>41000</v>
      </c>
      <c r="F65" s="83"/>
      <c r="G65" s="83"/>
      <c r="H65" s="83"/>
      <c r="I65" s="83"/>
      <c r="J65" s="83">
        <v>41000</v>
      </c>
      <c r="K65" s="83"/>
    </row>
    <row r="66" spans="1:11">
      <c r="A66" s="30"/>
      <c r="B66" s="47"/>
      <c r="C66" s="57"/>
      <c r="D66" s="47"/>
      <c r="E66" s="83"/>
      <c r="F66" s="83"/>
      <c r="G66" s="83"/>
      <c r="H66" s="83"/>
      <c r="I66" s="83"/>
      <c r="J66" s="83"/>
      <c r="K66" s="83"/>
    </row>
    <row r="67" spans="1:11">
      <c r="A67" s="30" t="s">
        <v>200</v>
      </c>
      <c r="B67" s="47"/>
      <c r="C67" s="57"/>
      <c r="D67" s="50">
        <v>224</v>
      </c>
      <c r="E67" s="82">
        <f>F67</f>
        <v>0</v>
      </c>
      <c r="F67" s="82">
        <v>0</v>
      </c>
      <c r="G67" s="83"/>
      <c r="H67" s="83"/>
      <c r="I67" s="83"/>
      <c r="J67" s="83">
        <v>0</v>
      </c>
      <c r="K67" s="83"/>
    </row>
    <row r="68" spans="1:11">
      <c r="A68" s="30"/>
      <c r="B68" s="47"/>
      <c r="C68" s="57"/>
      <c r="D68" s="47"/>
      <c r="E68" s="83"/>
      <c r="F68" s="83"/>
      <c r="G68" s="83"/>
      <c r="H68" s="83"/>
      <c r="I68" s="83"/>
      <c r="J68" s="83"/>
      <c r="K68" s="83"/>
    </row>
    <row r="69" spans="1:11">
      <c r="A69" s="30" t="s">
        <v>201</v>
      </c>
      <c r="B69" s="47"/>
      <c r="C69" s="57"/>
      <c r="D69" s="50">
        <v>225</v>
      </c>
      <c r="E69" s="82">
        <f>E70+E71+E72</f>
        <v>3857945</v>
      </c>
      <c r="F69" s="82">
        <f>F70</f>
        <v>1620745</v>
      </c>
      <c r="G69" s="82">
        <f>G71</f>
        <v>1897200</v>
      </c>
      <c r="H69" s="83"/>
      <c r="I69" s="83"/>
      <c r="J69" s="82">
        <f>J72</f>
        <v>340000</v>
      </c>
      <c r="K69" s="83"/>
    </row>
    <row r="70" spans="1:11">
      <c r="A70" s="30"/>
      <c r="B70" s="47"/>
      <c r="C70" s="57" t="s">
        <v>271</v>
      </c>
      <c r="D70" s="47"/>
      <c r="E70" s="83">
        <f>F70</f>
        <v>1620745</v>
      </c>
      <c r="F70" s="83">
        <v>1620745</v>
      </c>
      <c r="G70" s="83"/>
      <c r="H70" s="83"/>
      <c r="I70" s="83"/>
      <c r="J70" s="83"/>
      <c r="K70" s="83"/>
    </row>
    <row r="71" spans="1:11">
      <c r="A71" s="30"/>
      <c r="B71" s="47"/>
      <c r="C71" s="57" t="s">
        <v>277</v>
      </c>
      <c r="D71" s="47"/>
      <c r="E71" s="83">
        <f>G71</f>
        <v>1897200</v>
      </c>
      <c r="F71" s="83"/>
      <c r="G71" s="83">
        <v>1897200</v>
      </c>
      <c r="H71" s="83"/>
      <c r="I71" s="83"/>
      <c r="J71" s="83"/>
      <c r="K71" s="83"/>
    </row>
    <row r="72" spans="1:11">
      <c r="A72" s="30"/>
      <c r="B72" s="47"/>
      <c r="C72" s="57" t="s">
        <v>196</v>
      </c>
      <c r="D72" s="47"/>
      <c r="E72" s="83">
        <f>J72</f>
        <v>340000</v>
      </c>
      <c r="F72" s="83"/>
      <c r="G72" s="83"/>
      <c r="H72" s="83"/>
      <c r="I72" s="83"/>
      <c r="J72" s="83">
        <v>340000</v>
      </c>
      <c r="K72" s="83"/>
    </row>
    <row r="73" spans="1:11">
      <c r="A73" s="30"/>
      <c r="B73" s="47"/>
      <c r="C73" s="57"/>
      <c r="D73" s="47"/>
      <c r="E73" s="83"/>
      <c r="F73" s="83"/>
      <c r="G73" s="83"/>
      <c r="H73" s="83"/>
      <c r="I73" s="83"/>
      <c r="J73" s="83"/>
      <c r="K73" s="83"/>
    </row>
    <row r="74" spans="1:11">
      <c r="A74" s="30" t="s">
        <v>202</v>
      </c>
      <c r="B74" s="47"/>
      <c r="C74" s="57"/>
      <c r="D74" s="50">
        <v>226</v>
      </c>
      <c r="E74" s="82">
        <f>E75+E77+E76</f>
        <v>2301129</v>
      </c>
      <c r="F74" s="82">
        <f>F75</f>
        <v>974000</v>
      </c>
      <c r="G74" s="82">
        <f>G76</f>
        <v>718129</v>
      </c>
      <c r="H74" s="82"/>
      <c r="I74" s="82"/>
      <c r="J74" s="82">
        <f>J77</f>
        <v>609000</v>
      </c>
      <c r="K74" s="83"/>
    </row>
    <row r="75" spans="1:11">
      <c r="A75" s="30"/>
      <c r="B75" s="47"/>
      <c r="C75" s="57" t="s">
        <v>249</v>
      </c>
      <c r="D75" s="47"/>
      <c r="E75" s="83">
        <f>F75</f>
        <v>974000</v>
      </c>
      <c r="F75" s="83">
        <v>974000</v>
      </c>
      <c r="G75" s="83"/>
      <c r="H75" s="83"/>
      <c r="I75" s="83"/>
      <c r="J75" s="83"/>
      <c r="K75" s="83"/>
    </row>
    <row r="76" spans="1:11">
      <c r="A76" s="30"/>
      <c r="B76" s="47"/>
      <c r="C76" s="57" t="s">
        <v>278</v>
      </c>
      <c r="D76" s="47"/>
      <c r="E76" s="83">
        <f>G76</f>
        <v>718129</v>
      </c>
      <c r="F76" s="83"/>
      <c r="G76" s="83">
        <v>718129</v>
      </c>
      <c r="H76" s="83"/>
      <c r="I76" s="83"/>
      <c r="J76" s="83"/>
      <c r="K76" s="83"/>
    </row>
    <row r="77" spans="1:11">
      <c r="A77" s="30"/>
      <c r="B77" s="47"/>
      <c r="C77" s="57" t="s">
        <v>196</v>
      </c>
      <c r="D77" s="47"/>
      <c r="E77" s="83">
        <f>J77</f>
        <v>609000</v>
      </c>
      <c r="F77" s="83"/>
      <c r="G77" s="83"/>
      <c r="H77" s="83"/>
      <c r="I77" s="83"/>
      <c r="J77" s="83">
        <v>609000</v>
      </c>
      <c r="K77" s="83"/>
    </row>
    <row r="78" spans="1:11">
      <c r="A78" s="30"/>
      <c r="B78" s="47"/>
      <c r="C78" s="57"/>
      <c r="D78" s="47"/>
      <c r="E78" s="83"/>
      <c r="F78" s="83"/>
      <c r="G78" s="83"/>
      <c r="H78" s="83"/>
      <c r="I78" s="83"/>
      <c r="J78" s="83"/>
      <c r="K78" s="83"/>
    </row>
    <row r="79" spans="1:11">
      <c r="A79" s="30" t="s">
        <v>203</v>
      </c>
      <c r="B79" s="47"/>
      <c r="C79" s="57" t="s">
        <v>271</v>
      </c>
      <c r="D79" s="50">
        <v>310</v>
      </c>
      <c r="E79" s="82">
        <f>F79</f>
        <v>857600</v>
      </c>
      <c r="F79" s="82">
        <v>857600</v>
      </c>
      <c r="G79" s="83"/>
      <c r="H79" s="83"/>
      <c r="I79" s="83"/>
      <c r="J79" s="83"/>
      <c r="K79" s="83"/>
    </row>
    <row r="80" spans="1:11">
      <c r="A80" s="30"/>
      <c r="B80" s="47"/>
      <c r="C80" s="57"/>
      <c r="D80" s="50"/>
      <c r="E80" s="82"/>
      <c r="F80" s="82"/>
      <c r="G80" s="83"/>
      <c r="H80" s="83"/>
      <c r="I80" s="83"/>
      <c r="J80" s="83"/>
      <c r="K80" s="83"/>
    </row>
    <row r="81" spans="1:12">
      <c r="A81" s="30" t="s">
        <v>204</v>
      </c>
      <c r="B81" s="47"/>
      <c r="C81" s="57" t="s">
        <v>271</v>
      </c>
      <c r="D81" s="50">
        <v>320</v>
      </c>
      <c r="E81" s="82">
        <f>F81</f>
        <v>0</v>
      </c>
      <c r="F81" s="82">
        <v>0</v>
      </c>
      <c r="G81" s="83"/>
      <c r="H81" s="83"/>
      <c r="I81" s="83"/>
      <c r="J81" s="83"/>
      <c r="K81" s="83"/>
    </row>
    <row r="82" spans="1:12">
      <c r="A82" s="30"/>
      <c r="B82" s="47"/>
      <c r="C82" s="57"/>
      <c r="D82" s="47"/>
      <c r="E82" s="83"/>
      <c r="F82" s="83"/>
      <c r="G82" s="83"/>
      <c r="H82" s="83"/>
      <c r="I82" s="83"/>
      <c r="J82" s="83"/>
      <c r="K82" s="83"/>
    </row>
    <row r="83" spans="1:12">
      <c r="A83" s="30" t="s">
        <v>205</v>
      </c>
      <c r="B83" s="47"/>
      <c r="C83" s="57"/>
      <c r="D83" s="50">
        <v>340</v>
      </c>
      <c r="E83" s="82">
        <f>E84+E85+E86+E87</f>
        <v>4587839.5600000005</v>
      </c>
      <c r="F83" s="82">
        <f>F84</f>
        <v>968137</v>
      </c>
      <c r="G83" s="82">
        <f>G85+G86</f>
        <v>3319702.56</v>
      </c>
      <c r="H83" s="82"/>
      <c r="I83" s="82"/>
      <c r="J83" s="82">
        <f>J87</f>
        <v>300000</v>
      </c>
      <c r="K83" s="82"/>
    </row>
    <row r="84" spans="1:12">
      <c r="A84" s="30"/>
      <c r="B84" s="47"/>
      <c r="C84" s="57" t="s">
        <v>271</v>
      </c>
      <c r="D84" s="47">
        <v>340</v>
      </c>
      <c r="E84" s="83">
        <f>F84</f>
        <v>968137</v>
      </c>
      <c r="F84" s="83">
        <v>968137</v>
      </c>
      <c r="G84" s="83"/>
      <c r="H84" s="83"/>
      <c r="I84" s="83"/>
      <c r="J84" s="83"/>
      <c r="K84" s="83"/>
    </row>
    <row r="85" spans="1:12">
      <c r="A85" s="30"/>
      <c r="B85" s="47"/>
      <c r="C85" s="57" t="s">
        <v>279</v>
      </c>
      <c r="D85" s="47">
        <v>340</v>
      </c>
      <c r="E85" s="83">
        <f>G85</f>
        <v>2283840</v>
      </c>
      <c r="F85" s="83"/>
      <c r="G85" s="83">
        <v>2283840</v>
      </c>
      <c r="H85" s="83"/>
      <c r="I85" s="83"/>
      <c r="J85" s="83"/>
      <c r="K85" s="83"/>
    </row>
    <row r="86" spans="1:12">
      <c r="A86" s="30"/>
      <c r="B86" s="47"/>
      <c r="C86" s="57" t="s">
        <v>280</v>
      </c>
      <c r="D86" s="47">
        <v>340</v>
      </c>
      <c r="E86" s="83">
        <f>G86</f>
        <v>1035862.56</v>
      </c>
      <c r="F86" s="83"/>
      <c r="G86" s="83">
        <v>1035862.56</v>
      </c>
      <c r="H86" s="83"/>
      <c r="I86" s="83"/>
      <c r="J86" s="83"/>
      <c r="K86" s="83"/>
    </row>
    <row r="87" spans="1:12">
      <c r="A87" s="30"/>
      <c r="B87" s="47"/>
      <c r="C87" s="57" t="s">
        <v>196</v>
      </c>
      <c r="D87" s="47">
        <v>340</v>
      </c>
      <c r="E87" s="83">
        <f>J87</f>
        <v>300000</v>
      </c>
      <c r="F87" s="83"/>
      <c r="G87" s="83"/>
      <c r="H87" s="83"/>
      <c r="I87" s="83"/>
      <c r="J87" s="83">
        <v>300000</v>
      </c>
      <c r="K87" s="83"/>
    </row>
    <row r="88" spans="1:12">
      <c r="A88" s="49" t="s">
        <v>9</v>
      </c>
      <c r="B88" s="50">
        <v>300</v>
      </c>
      <c r="C88" s="56" t="s">
        <v>7</v>
      </c>
      <c r="D88" s="50"/>
      <c r="E88" s="82"/>
      <c r="F88" s="82">
        <v>0</v>
      </c>
      <c r="G88" s="82">
        <v>0</v>
      </c>
      <c r="H88" s="82">
        <v>0</v>
      </c>
      <c r="I88" s="82"/>
      <c r="J88" s="82"/>
      <c r="K88" s="82"/>
      <c r="L88" s="17">
        <v>1</v>
      </c>
    </row>
    <row r="89" spans="1:12" ht="14.25" customHeight="1">
      <c r="A89" s="29" t="s">
        <v>8</v>
      </c>
      <c r="B89" s="47"/>
      <c r="C89" s="57"/>
      <c r="D89" s="47"/>
      <c r="E89" s="83"/>
      <c r="F89" s="83"/>
      <c r="G89" s="83"/>
      <c r="H89" s="83"/>
      <c r="I89" s="83"/>
      <c r="J89" s="83"/>
      <c r="K89" s="83"/>
      <c r="L89" s="17">
        <v>1</v>
      </c>
    </row>
    <row r="90" spans="1:12">
      <c r="A90" s="30" t="s">
        <v>110</v>
      </c>
      <c r="B90" s="47">
        <v>310</v>
      </c>
      <c r="C90" s="57"/>
      <c r="D90" s="47"/>
      <c r="E90" s="83"/>
      <c r="F90" s="83">
        <v>0</v>
      </c>
      <c r="G90" s="83">
        <v>0</v>
      </c>
      <c r="H90" s="83">
        <v>0</v>
      </c>
      <c r="I90" s="83"/>
      <c r="J90" s="83"/>
      <c r="K90" s="83"/>
      <c r="L90" s="17">
        <v>1</v>
      </c>
    </row>
    <row r="91" spans="1:12">
      <c r="A91" s="30" t="s">
        <v>111</v>
      </c>
      <c r="B91" s="47">
        <v>320</v>
      </c>
      <c r="C91" s="57"/>
      <c r="D91" s="47"/>
      <c r="E91" s="83"/>
      <c r="F91" s="83">
        <v>0</v>
      </c>
      <c r="G91" s="83">
        <v>0</v>
      </c>
      <c r="H91" s="83">
        <v>0</v>
      </c>
      <c r="I91" s="83"/>
      <c r="J91" s="83"/>
      <c r="K91" s="83"/>
      <c r="L91" s="17">
        <v>1</v>
      </c>
    </row>
    <row r="92" spans="1:12">
      <c r="A92" s="49" t="s">
        <v>10</v>
      </c>
      <c r="B92" s="50">
        <v>400</v>
      </c>
      <c r="C92" s="56"/>
      <c r="D92" s="50"/>
      <c r="E92" s="82"/>
      <c r="F92" s="82">
        <v>0</v>
      </c>
      <c r="G92" s="82">
        <v>0</v>
      </c>
      <c r="H92" s="82">
        <v>0</v>
      </c>
      <c r="I92" s="82"/>
      <c r="J92" s="82"/>
      <c r="K92" s="82"/>
      <c r="L92" s="17">
        <v>1</v>
      </c>
    </row>
    <row r="93" spans="1:12" ht="14.25" customHeight="1">
      <c r="A93" s="29" t="s">
        <v>8</v>
      </c>
      <c r="B93" s="47"/>
      <c r="C93" s="57"/>
      <c r="D93" s="47"/>
      <c r="E93" s="83"/>
      <c r="F93" s="83"/>
      <c r="G93" s="83"/>
      <c r="H93" s="83"/>
      <c r="I93" s="83"/>
      <c r="J93" s="83"/>
      <c r="K93" s="83"/>
      <c r="L93" s="17">
        <v>1</v>
      </c>
    </row>
    <row r="94" spans="1:12">
      <c r="A94" s="30" t="s">
        <v>112</v>
      </c>
      <c r="B94" s="47">
        <v>410</v>
      </c>
      <c r="C94" s="57"/>
      <c r="D94" s="47"/>
      <c r="E94" s="83"/>
      <c r="F94" s="83">
        <v>0</v>
      </c>
      <c r="G94" s="83">
        <v>0</v>
      </c>
      <c r="H94" s="83">
        <v>0</v>
      </c>
      <c r="I94" s="83"/>
      <c r="J94" s="83"/>
      <c r="K94" s="83"/>
      <c r="L94" s="17">
        <v>1</v>
      </c>
    </row>
    <row r="95" spans="1:12">
      <c r="A95" s="30" t="s">
        <v>113</v>
      </c>
      <c r="B95" s="47">
        <v>420</v>
      </c>
      <c r="C95" s="57"/>
      <c r="D95" s="47"/>
      <c r="E95" s="83"/>
      <c r="F95" s="83">
        <v>0</v>
      </c>
      <c r="G95" s="83">
        <v>0</v>
      </c>
      <c r="H95" s="83">
        <v>0</v>
      </c>
      <c r="I95" s="83"/>
      <c r="J95" s="83"/>
      <c r="K95" s="83"/>
      <c r="L95" s="17">
        <v>1</v>
      </c>
    </row>
    <row r="96" spans="1:12">
      <c r="A96" s="53" t="s">
        <v>11</v>
      </c>
      <c r="B96" s="50">
        <v>500</v>
      </c>
      <c r="C96" s="56" t="s">
        <v>7</v>
      </c>
      <c r="D96" s="50"/>
      <c r="E96" s="82"/>
      <c r="F96" s="82">
        <v>0</v>
      </c>
      <c r="G96" s="82">
        <v>0</v>
      </c>
      <c r="H96" s="82">
        <v>0</v>
      </c>
      <c r="I96" s="82"/>
      <c r="J96" s="82">
        <v>0</v>
      </c>
      <c r="K96" s="82"/>
      <c r="L96" s="17">
        <v>1</v>
      </c>
    </row>
    <row r="97" spans="1:12">
      <c r="A97" s="53" t="s">
        <v>12</v>
      </c>
      <c r="B97" s="50">
        <v>600</v>
      </c>
      <c r="C97" s="56" t="s">
        <v>7</v>
      </c>
      <c r="D97" s="50"/>
      <c r="E97" s="82"/>
      <c r="F97" s="82">
        <f>F9-F24</f>
        <v>0</v>
      </c>
      <c r="G97" s="82">
        <f>G9-G24</f>
        <v>0</v>
      </c>
      <c r="H97" s="82">
        <v>0</v>
      </c>
      <c r="I97" s="82"/>
      <c r="J97" s="82">
        <f>J11+J12+J19-J30-J34-J65-J72-J77-J87-J55-J61</f>
        <v>0</v>
      </c>
      <c r="K97" s="82"/>
      <c r="L97" s="17">
        <v>1</v>
      </c>
    </row>
    <row r="98" spans="1:12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17">
        <v>1</v>
      </c>
    </row>
    <row r="99" spans="1:12" ht="33" customHeight="1">
      <c r="A99" s="188" t="s">
        <v>152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7">
        <v>1</v>
      </c>
    </row>
    <row r="100" spans="1:12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2">
      <c r="A101" s="2"/>
      <c r="B101" s="18"/>
      <c r="C101" s="18"/>
      <c r="D101" s="18"/>
      <c r="E101" s="18">
        <f>E96+E9-E24</f>
        <v>0</v>
      </c>
      <c r="F101" s="18"/>
      <c r="G101" s="18"/>
      <c r="H101" s="18"/>
      <c r="I101" s="18"/>
      <c r="J101" s="18"/>
      <c r="K101" s="18"/>
    </row>
    <row r="102" spans="1:12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2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2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</sheetData>
  <autoFilter ref="A8:L99"/>
  <mergeCells count="15">
    <mergeCell ref="A1:K1"/>
    <mergeCell ref="A2:K2"/>
    <mergeCell ref="A99:K99"/>
    <mergeCell ref="J6:K6"/>
    <mergeCell ref="A4:A7"/>
    <mergeCell ref="B4:B7"/>
    <mergeCell ref="C4:C7"/>
    <mergeCell ref="E5:E7"/>
    <mergeCell ref="F6:F7"/>
    <mergeCell ref="G6:G7"/>
    <mergeCell ref="H6:H7"/>
    <mergeCell ref="I6:I7"/>
    <mergeCell ref="E4:K4"/>
    <mergeCell ref="F5:K5"/>
    <mergeCell ref="D4:D7"/>
  </mergeCells>
  <pageMargins left="0.55118110236220474" right="0.35433070866141736" top="0.51181102362204722" bottom="0.42" header="0.31496062992125984" footer="0.31496062992125984"/>
  <pageSetup paperSize="9" scale="62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36" style="18" customWidth="1"/>
    <col min="2" max="2" width="6.42578125" style="18" customWidth="1"/>
    <col min="3" max="3" width="8.28515625" style="18" customWidth="1"/>
    <col min="4" max="12" width="11.42578125" style="18" customWidth="1"/>
    <col min="13" max="16384" width="9.140625" style="18"/>
  </cols>
  <sheetData>
    <row r="1" spans="1:12" ht="21" customHeight="1">
      <c r="A1" s="187" t="s">
        <v>166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8.75" customHeight="1">
      <c r="A2" s="187" t="s">
        <v>264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191" t="s">
        <v>0</v>
      </c>
      <c r="B4" s="191" t="s">
        <v>1</v>
      </c>
      <c r="C4" s="191" t="s">
        <v>13</v>
      </c>
      <c r="D4" s="189" t="s">
        <v>14</v>
      </c>
      <c r="E4" s="204"/>
      <c r="F4" s="204"/>
      <c r="G4" s="204"/>
      <c r="H4" s="204"/>
      <c r="I4" s="204"/>
      <c r="J4" s="204"/>
      <c r="K4" s="204"/>
      <c r="L4" s="190"/>
    </row>
    <row r="5" spans="1:12">
      <c r="A5" s="191"/>
      <c r="B5" s="191"/>
      <c r="C5" s="191"/>
      <c r="D5" s="197" t="s">
        <v>117</v>
      </c>
      <c r="E5" s="198"/>
      <c r="F5" s="199"/>
      <c r="G5" s="205" t="s">
        <v>4</v>
      </c>
      <c r="H5" s="206"/>
      <c r="I5" s="206"/>
      <c r="J5" s="206"/>
      <c r="K5" s="206"/>
      <c r="L5" s="207"/>
    </row>
    <row r="6" spans="1:12" ht="84.75" customHeight="1">
      <c r="A6" s="191"/>
      <c r="B6" s="191"/>
      <c r="C6" s="191"/>
      <c r="D6" s="200"/>
      <c r="E6" s="201"/>
      <c r="F6" s="202"/>
      <c r="G6" s="189" t="s">
        <v>15</v>
      </c>
      <c r="H6" s="204"/>
      <c r="I6" s="190"/>
      <c r="J6" s="189" t="s">
        <v>16</v>
      </c>
      <c r="K6" s="204"/>
      <c r="L6" s="190"/>
    </row>
    <row r="7" spans="1:12" ht="51">
      <c r="A7" s="191"/>
      <c r="B7" s="191"/>
      <c r="C7" s="191"/>
      <c r="D7" s="23" t="s">
        <v>116</v>
      </c>
      <c r="E7" s="23" t="s">
        <v>114</v>
      </c>
      <c r="F7" s="23" t="s">
        <v>115</v>
      </c>
      <c r="G7" s="23" t="s">
        <v>116</v>
      </c>
      <c r="H7" s="23" t="s">
        <v>114</v>
      </c>
      <c r="I7" s="23" t="s">
        <v>115</v>
      </c>
      <c r="J7" s="23" t="s">
        <v>281</v>
      </c>
      <c r="K7" s="23" t="s">
        <v>114</v>
      </c>
      <c r="L7" s="23" t="s">
        <v>115</v>
      </c>
    </row>
    <row r="8" spans="1:1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25.5">
      <c r="A9" s="49" t="s">
        <v>17</v>
      </c>
      <c r="B9" s="56" t="s">
        <v>18</v>
      </c>
      <c r="C9" s="56" t="s">
        <v>7</v>
      </c>
      <c r="D9" s="50"/>
      <c r="E9" s="50"/>
      <c r="F9" s="50"/>
      <c r="G9" s="50"/>
      <c r="H9" s="50"/>
      <c r="I9" s="50"/>
      <c r="J9" s="50"/>
      <c r="K9" s="50"/>
      <c r="L9" s="50"/>
    </row>
    <row r="10" spans="1:12">
      <c r="A10" s="29" t="s">
        <v>4</v>
      </c>
      <c r="B10" s="57"/>
      <c r="C10" s="5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25.5">
      <c r="A11" s="30" t="s">
        <v>118</v>
      </c>
      <c r="B11" s="57">
        <v>1001</v>
      </c>
      <c r="C11" s="57" t="s">
        <v>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>
      <c r="A12" s="30"/>
      <c r="B12" s="57"/>
      <c r="C12" s="5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25.5">
      <c r="A13" s="30" t="s">
        <v>19</v>
      </c>
      <c r="B13" s="57">
        <v>2001</v>
      </c>
      <c r="C13" s="57"/>
      <c r="D13" s="47"/>
      <c r="E13" s="47"/>
      <c r="F13" s="47"/>
      <c r="G13" s="47"/>
      <c r="H13" s="47"/>
      <c r="I13" s="47"/>
      <c r="J13" s="83">
        <v>2649598.5</v>
      </c>
      <c r="K13" s="47"/>
      <c r="L13" s="47"/>
    </row>
    <row r="14" spans="1:12">
      <c r="A14" s="30"/>
      <c r="B14" s="57"/>
      <c r="C14" s="5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27" customHeight="1">
      <c r="A15" s="203" t="s">
        <v>152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6" right="0.43" top="0.47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topLeftCell="A4" zoomScale="80" zoomScaleNormal="100" zoomScaleSheetLayoutView="80" workbookViewId="0">
      <selection activeCell="C21" sqref="C21"/>
    </sheetView>
  </sheetViews>
  <sheetFormatPr defaultRowHeight="12.75"/>
  <cols>
    <col min="1" max="1" width="45" style="2" customWidth="1"/>
    <col min="2" max="2" width="12.140625" style="18" customWidth="1"/>
    <col min="3" max="3" width="31.7109375" style="18" customWidth="1"/>
    <col min="4" max="16384" width="9.140625" style="18"/>
  </cols>
  <sheetData>
    <row r="1" spans="1:3" ht="30.75" customHeight="1">
      <c r="A1" s="187" t="s">
        <v>167</v>
      </c>
      <c r="B1" s="187"/>
      <c r="C1" s="187"/>
    </row>
    <row r="2" spans="1:3">
      <c r="A2" s="208" t="s">
        <v>264</v>
      </c>
      <c r="B2" s="208"/>
      <c r="C2" s="208"/>
    </row>
    <row r="3" spans="1:3">
      <c r="A3" s="208" t="s">
        <v>119</v>
      </c>
      <c r="B3" s="208"/>
      <c r="C3" s="208"/>
    </row>
    <row r="4" spans="1:3">
      <c r="A4" s="25"/>
      <c r="B4" s="26"/>
      <c r="C4" s="26"/>
    </row>
    <row r="5" spans="1:3" ht="35.25" customHeight="1">
      <c r="A5" s="21" t="s">
        <v>0</v>
      </c>
      <c r="B5" s="20" t="s">
        <v>1</v>
      </c>
      <c r="C5" s="21" t="s">
        <v>20</v>
      </c>
    </row>
    <row r="6" spans="1:3">
      <c r="A6" s="52">
        <v>1</v>
      </c>
      <c r="B6" s="47">
        <v>2</v>
      </c>
      <c r="C6" s="47">
        <v>3</v>
      </c>
    </row>
    <row r="7" spans="1:3">
      <c r="A7" s="30" t="s">
        <v>11</v>
      </c>
      <c r="B7" s="57" t="s">
        <v>21</v>
      </c>
      <c r="C7" s="47">
        <v>0</v>
      </c>
    </row>
    <row r="8" spans="1:3">
      <c r="A8" s="30" t="s">
        <v>12</v>
      </c>
      <c r="B8" s="57" t="s">
        <v>23</v>
      </c>
      <c r="C8" s="47">
        <v>0</v>
      </c>
    </row>
    <row r="9" spans="1:3">
      <c r="A9" s="30" t="s">
        <v>22</v>
      </c>
      <c r="B9" s="57" t="s">
        <v>24</v>
      </c>
      <c r="C9" s="83">
        <v>239323</v>
      </c>
    </row>
    <row r="10" spans="1:3">
      <c r="A10" s="30"/>
      <c r="B10" s="57"/>
      <c r="C10" s="47"/>
    </row>
    <row r="11" spans="1:3">
      <c r="A11" s="30" t="s">
        <v>25</v>
      </c>
      <c r="B11" s="57" t="s">
        <v>26</v>
      </c>
      <c r="C11" s="83">
        <v>49603</v>
      </c>
    </row>
    <row r="12" spans="1:3">
      <c r="A12" s="30"/>
      <c r="B12" s="57"/>
      <c r="C12" s="47"/>
    </row>
    <row r="13" spans="1:3">
      <c r="A13" s="54"/>
      <c r="B13" s="58"/>
      <c r="C13" s="55"/>
    </row>
    <row r="14" spans="1:3">
      <c r="A14" s="54"/>
      <c r="B14" s="58"/>
      <c r="C14" s="55"/>
    </row>
    <row r="15" spans="1:3" ht="15" customHeight="1">
      <c r="A15" s="209" t="s">
        <v>120</v>
      </c>
      <c r="B15" s="209"/>
      <c r="C15" s="209"/>
    </row>
    <row r="16" spans="1:3">
      <c r="A16" s="54"/>
      <c r="B16" s="55"/>
      <c r="C16" s="55"/>
    </row>
    <row r="17" spans="1:3" ht="25.5" customHeight="1">
      <c r="A17" s="53" t="s">
        <v>0</v>
      </c>
      <c r="B17" s="50" t="s">
        <v>1</v>
      </c>
      <c r="C17" s="53" t="s">
        <v>65</v>
      </c>
    </row>
    <row r="18" spans="1:3">
      <c r="A18" s="52">
        <v>1</v>
      </c>
      <c r="B18" s="47">
        <v>2</v>
      </c>
      <c r="C18" s="47">
        <v>3</v>
      </c>
    </row>
    <row r="19" spans="1:3" ht="24.75" customHeight="1">
      <c r="A19" s="30" t="s">
        <v>27</v>
      </c>
      <c r="B19" s="57" t="s">
        <v>21</v>
      </c>
      <c r="C19" s="47">
        <v>0</v>
      </c>
    </row>
    <row r="20" spans="1:3" ht="89.25" customHeight="1">
      <c r="A20" s="30" t="s">
        <v>28</v>
      </c>
      <c r="B20" s="57" t="s">
        <v>23</v>
      </c>
      <c r="C20" s="47">
        <v>0</v>
      </c>
    </row>
    <row r="21" spans="1:3" ht="44.25" customHeight="1">
      <c r="A21" s="30" t="s">
        <v>29</v>
      </c>
      <c r="B21" s="57" t="s">
        <v>24</v>
      </c>
      <c r="C21" s="83">
        <v>239323</v>
      </c>
    </row>
    <row r="22" spans="1:3" ht="45.75" customHeight="1">
      <c r="A22" s="203" t="s">
        <v>152</v>
      </c>
      <c r="B22" s="203"/>
      <c r="C22" s="203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9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3"/>
  <sheetViews>
    <sheetView view="pageBreakPreview" topLeftCell="A43" zoomScale="90" zoomScaleNormal="100" zoomScaleSheetLayoutView="90" workbookViewId="0">
      <selection activeCell="D27" sqref="D27"/>
    </sheetView>
  </sheetViews>
  <sheetFormatPr defaultRowHeight="12.75"/>
  <cols>
    <col min="1" max="1" width="37.140625" style="18" customWidth="1"/>
    <col min="2" max="2" width="9.140625" style="18"/>
    <col min="3" max="7" width="13.85546875" style="18" customWidth="1"/>
    <col min="8" max="16384" width="9.140625" style="18"/>
  </cols>
  <sheetData>
    <row r="1" spans="1:108">
      <c r="A1" s="210" t="s">
        <v>168</v>
      </c>
      <c r="B1" s="210"/>
      <c r="C1" s="210"/>
      <c r="D1" s="210"/>
      <c r="E1" s="210"/>
      <c r="F1" s="210"/>
      <c r="G1" s="21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1:108">
      <c r="A2" s="208" t="s">
        <v>220</v>
      </c>
      <c r="B2" s="208"/>
      <c r="C2" s="208"/>
      <c r="D2" s="208"/>
      <c r="E2" s="208"/>
      <c r="F2" s="208"/>
      <c r="G2" s="208"/>
    </row>
    <row r="3" spans="1:108">
      <c r="A3" s="27"/>
      <c r="B3" s="27"/>
      <c r="C3" s="27"/>
      <c r="D3" s="27"/>
      <c r="E3" s="27"/>
      <c r="F3" s="27"/>
      <c r="G3" s="27"/>
    </row>
    <row r="4" spans="1:108" ht="51">
      <c r="A4" s="23" t="s">
        <v>0</v>
      </c>
      <c r="B4" s="23" t="s">
        <v>121</v>
      </c>
      <c r="C4" s="23" t="s">
        <v>221</v>
      </c>
      <c r="D4" s="23" t="s">
        <v>222</v>
      </c>
      <c r="E4" s="23" t="s">
        <v>223</v>
      </c>
      <c r="F4" s="23" t="s">
        <v>114</v>
      </c>
      <c r="G4" s="23" t="s">
        <v>115</v>
      </c>
    </row>
    <row r="5" spans="1:108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18">
        <v>7</v>
      </c>
    </row>
    <row r="6" spans="1:108" ht="25.5">
      <c r="A6" s="49" t="s">
        <v>172</v>
      </c>
      <c r="B6" s="53" t="s">
        <v>7</v>
      </c>
      <c r="C6" s="53" t="s">
        <v>7</v>
      </c>
      <c r="D6" s="53" t="s">
        <v>7</v>
      </c>
      <c r="E6" s="53" t="s">
        <v>7</v>
      </c>
      <c r="F6" s="53" t="s">
        <v>7</v>
      </c>
      <c r="G6" s="50" t="s">
        <v>7</v>
      </c>
    </row>
    <row r="7" spans="1:108">
      <c r="A7" s="30" t="s">
        <v>127</v>
      </c>
      <c r="B7" s="52" t="s">
        <v>123</v>
      </c>
      <c r="C7" s="52">
        <v>23521.8</v>
      </c>
      <c r="D7" s="52">
        <v>24512</v>
      </c>
      <c r="E7" s="52">
        <v>24922.400000000001</v>
      </c>
      <c r="F7" s="52"/>
      <c r="G7" s="52"/>
    </row>
    <row r="8" spans="1:108" ht="25.5">
      <c r="A8" s="29" t="s">
        <v>142</v>
      </c>
      <c r="B8" s="52" t="s">
        <v>123</v>
      </c>
      <c r="C8" s="52">
        <v>5365.2</v>
      </c>
      <c r="D8" s="52">
        <v>5591</v>
      </c>
      <c r="E8" s="52">
        <v>5684</v>
      </c>
      <c r="F8" s="52"/>
      <c r="G8" s="52"/>
    </row>
    <row r="9" spans="1:108">
      <c r="A9" s="29" t="s">
        <v>4</v>
      </c>
      <c r="B9" s="52"/>
      <c r="C9" s="52"/>
      <c r="D9" s="52"/>
      <c r="E9" s="52"/>
      <c r="F9" s="52"/>
      <c r="G9" s="52"/>
    </row>
    <row r="10" spans="1:108" ht="25.5">
      <c r="A10" s="29" t="s">
        <v>169</v>
      </c>
      <c r="B10" s="52" t="s">
        <v>123</v>
      </c>
      <c r="C10" s="52">
        <v>3654.1</v>
      </c>
      <c r="D10" s="52">
        <v>3807.9</v>
      </c>
      <c r="E10" s="52">
        <v>3871.7</v>
      </c>
      <c r="F10" s="52"/>
      <c r="G10" s="52"/>
    </row>
    <row r="11" spans="1:108" ht="25.5">
      <c r="A11" s="29" t="s">
        <v>142</v>
      </c>
      <c r="B11" s="52" t="s">
        <v>123</v>
      </c>
      <c r="C11" s="52">
        <v>1003.4</v>
      </c>
      <c r="D11" s="52">
        <v>1045</v>
      </c>
      <c r="E11" s="52">
        <v>1063</v>
      </c>
      <c r="F11" s="52"/>
      <c r="G11" s="52"/>
    </row>
    <row r="12" spans="1:108" ht="25.5">
      <c r="A12" s="29" t="s">
        <v>170</v>
      </c>
      <c r="B12" s="52" t="s">
        <v>123</v>
      </c>
      <c r="C12" s="52">
        <v>10649.6</v>
      </c>
      <c r="D12" s="52">
        <v>10968.5</v>
      </c>
      <c r="E12" s="52">
        <v>11520.3</v>
      </c>
      <c r="F12" s="52"/>
      <c r="G12" s="52"/>
    </row>
    <row r="13" spans="1:108" ht="25.5">
      <c r="A13" s="29" t="s">
        <v>142</v>
      </c>
      <c r="B13" s="52" t="s">
        <v>123</v>
      </c>
      <c r="C13" s="52">
        <v>2666.1</v>
      </c>
      <c r="D13" s="52">
        <v>2900</v>
      </c>
      <c r="E13" s="52">
        <v>2884</v>
      </c>
      <c r="F13" s="52"/>
      <c r="G13" s="52"/>
    </row>
    <row r="14" spans="1:108" ht="63.75">
      <c r="A14" s="30" t="s">
        <v>128</v>
      </c>
      <c r="B14" s="52" t="s">
        <v>123</v>
      </c>
      <c r="C14" s="52">
        <v>9218.1</v>
      </c>
      <c r="D14" s="52">
        <v>9735.6</v>
      </c>
      <c r="E14" s="52">
        <v>9530.4</v>
      </c>
      <c r="F14" s="52"/>
      <c r="G14" s="52"/>
    </row>
    <row r="15" spans="1:108">
      <c r="A15" s="29" t="s">
        <v>129</v>
      </c>
      <c r="B15" s="52"/>
      <c r="C15" s="52"/>
      <c r="D15" s="52"/>
      <c r="E15" s="52"/>
      <c r="F15" s="52"/>
      <c r="G15" s="52"/>
    </row>
    <row r="16" spans="1:108">
      <c r="A16" s="29"/>
      <c r="B16" s="52" t="s">
        <v>123</v>
      </c>
      <c r="C16" s="52"/>
      <c r="D16" s="52"/>
      <c r="E16" s="52"/>
      <c r="F16" s="52"/>
      <c r="G16" s="52"/>
    </row>
    <row r="17" spans="1:7" ht="25.5">
      <c r="A17" s="30" t="s">
        <v>171</v>
      </c>
      <c r="B17" s="52" t="s">
        <v>122</v>
      </c>
      <c r="C17" s="52">
        <v>61</v>
      </c>
      <c r="D17" s="52">
        <v>62</v>
      </c>
      <c r="E17" s="52">
        <v>62</v>
      </c>
      <c r="F17" s="52"/>
      <c r="G17" s="52"/>
    </row>
    <row r="18" spans="1:7">
      <c r="A18" s="29" t="s">
        <v>4</v>
      </c>
      <c r="B18" s="52"/>
      <c r="C18" s="52"/>
      <c r="D18" s="52"/>
      <c r="E18" s="52"/>
      <c r="F18" s="52"/>
      <c r="G18" s="52"/>
    </row>
    <row r="19" spans="1:7" ht="38.25">
      <c r="A19" s="29" t="s">
        <v>173</v>
      </c>
      <c r="B19" s="52" t="s">
        <v>122</v>
      </c>
      <c r="C19" s="52">
        <v>4</v>
      </c>
      <c r="D19" s="52">
        <v>4</v>
      </c>
      <c r="E19" s="52">
        <v>4</v>
      </c>
      <c r="F19" s="52"/>
      <c r="G19" s="52"/>
    </row>
    <row r="20" spans="1:7" ht="25.5">
      <c r="A20" s="29" t="s">
        <v>174</v>
      </c>
      <c r="B20" s="52" t="s">
        <v>122</v>
      </c>
      <c r="C20" s="52">
        <v>39</v>
      </c>
      <c r="D20" s="52">
        <v>39</v>
      </c>
      <c r="E20" s="52">
        <v>39</v>
      </c>
      <c r="F20" s="52"/>
      <c r="G20" s="52"/>
    </row>
    <row r="21" spans="1:7" ht="38.25">
      <c r="A21" s="30" t="s">
        <v>175</v>
      </c>
      <c r="B21" s="52" t="s">
        <v>122</v>
      </c>
      <c r="C21" s="52">
        <v>62</v>
      </c>
      <c r="D21" s="52">
        <v>62</v>
      </c>
      <c r="E21" s="52">
        <v>62</v>
      </c>
      <c r="F21" s="52"/>
      <c r="G21" s="52"/>
    </row>
    <row r="22" spans="1:7">
      <c r="A22" s="29" t="s">
        <v>4</v>
      </c>
      <c r="B22" s="52"/>
      <c r="C22" s="52"/>
      <c r="D22" s="52"/>
      <c r="E22" s="52"/>
      <c r="F22" s="52"/>
      <c r="G22" s="52"/>
    </row>
    <row r="23" spans="1:7" ht="51">
      <c r="A23" s="29" t="s">
        <v>176</v>
      </c>
      <c r="B23" s="52" t="s">
        <v>122</v>
      </c>
      <c r="C23" s="52">
        <v>4</v>
      </c>
      <c r="D23" s="52">
        <v>4</v>
      </c>
      <c r="E23" s="52">
        <v>4</v>
      </c>
      <c r="F23" s="52"/>
      <c r="G23" s="52"/>
    </row>
    <row r="24" spans="1:7" ht="51">
      <c r="A24" s="29" t="s">
        <v>177</v>
      </c>
      <c r="B24" s="52" t="s">
        <v>122</v>
      </c>
      <c r="C24" s="52">
        <v>39</v>
      </c>
      <c r="D24" s="52">
        <v>39</v>
      </c>
      <c r="E24" s="52">
        <v>39</v>
      </c>
      <c r="F24" s="52"/>
      <c r="G24" s="52"/>
    </row>
    <row r="25" spans="1:7" ht="63.75">
      <c r="A25" s="30" t="s">
        <v>138</v>
      </c>
      <c r="B25" s="52" t="s">
        <v>122</v>
      </c>
      <c r="C25" s="52">
        <v>18</v>
      </c>
      <c r="D25" s="52">
        <v>19</v>
      </c>
      <c r="E25" s="52">
        <v>19</v>
      </c>
      <c r="F25" s="52"/>
      <c r="G25" s="52"/>
    </row>
    <row r="26" spans="1:7">
      <c r="A26" s="29" t="s">
        <v>129</v>
      </c>
      <c r="B26" s="52"/>
      <c r="C26" s="52"/>
      <c r="D26" s="52"/>
      <c r="E26" s="52"/>
      <c r="F26" s="52"/>
      <c r="G26" s="52"/>
    </row>
    <row r="27" spans="1:7" ht="63.75">
      <c r="A27" s="30" t="s">
        <v>139</v>
      </c>
      <c r="B27" s="52" t="s">
        <v>124</v>
      </c>
      <c r="C27" s="52">
        <v>44000</v>
      </c>
      <c r="D27" s="52">
        <v>44000</v>
      </c>
      <c r="E27" s="52">
        <v>41800</v>
      </c>
      <c r="F27" s="52"/>
      <c r="G27" s="52"/>
    </row>
    <row r="28" spans="1:7" ht="38.25">
      <c r="A28" s="30" t="s">
        <v>140</v>
      </c>
      <c r="B28" s="52" t="s">
        <v>124</v>
      </c>
      <c r="C28" s="52">
        <v>32134</v>
      </c>
      <c r="D28" s="52">
        <v>32946</v>
      </c>
      <c r="E28" s="52" t="s">
        <v>7</v>
      </c>
      <c r="F28" s="52" t="s">
        <v>7</v>
      </c>
      <c r="G28" s="52" t="s">
        <v>7</v>
      </c>
    </row>
    <row r="29" spans="1:7" ht="38.25">
      <c r="A29" s="29" t="s">
        <v>130</v>
      </c>
      <c r="B29" s="52"/>
      <c r="C29" s="52">
        <v>42676</v>
      </c>
      <c r="D29" s="52">
        <v>42700</v>
      </c>
      <c r="E29" s="52"/>
      <c r="F29" s="52"/>
      <c r="G29" s="52"/>
    </row>
    <row r="30" spans="1:7">
      <c r="A30" s="29"/>
      <c r="B30" s="52" t="s">
        <v>124</v>
      </c>
      <c r="C30" s="52"/>
      <c r="D30" s="52"/>
      <c r="E30" s="52"/>
      <c r="F30" s="52"/>
      <c r="G30" s="52"/>
    </row>
    <row r="31" spans="1:7" ht="51">
      <c r="A31" s="30" t="s">
        <v>178</v>
      </c>
      <c r="B31" s="52" t="s">
        <v>125</v>
      </c>
      <c r="C31" s="52">
        <v>237</v>
      </c>
      <c r="D31" s="52">
        <v>241</v>
      </c>
      <c r="E31" s="52"/>
      <c r="F31" s="52"/>
      <c r="G31" s="52"/>
    </row>
    <row r="32" spans="1:7" ht="63.75">
      <c r="A32" s="30" t="s">
        <v>141</v>
      </c>
      <c r="B32" s="52" t="s">
        <v>125</v>
      </c>
      <c r="C32" s="52" t="s">
        <v>7</v>
      </c>
      <c r="D32" s="52" t="s">
        <v>7</v>
      </c>
      <c r="E32" s="52" t="s">
        <v>7</v>
      </c>
      <c r="F32" s="52" t="s">
        <v>7</v>
      </c>
      <c r="G32" s="52" t="s">
        <v>7</v>
      </c>
    </row>
    <row r="33" spans="1:7" ht="38.25">
      <c r="A33" s="29" t="s">
        <v>130</v>
      </c>
      <c r="B33" s="52"/>
      <c r="C33" s="52">
        <v>96</v>
      </c>
      <c r="D33" s="52">
        <v>100</v>
      </c>
      <c r="E33" s="52">
        <v>100</v>
      </c>
      <c r="F33" s="52"/>
      <c r="G33" s="52"/>
    </row>
    <row r="34" spans="1:7">
      <c r="A34" s="29"/>
      <c r="B34" s="52" t="s">
        <v>125</v>
      </c>
      <c r="C34" s="52"/>
      <c r="D34" s="52"/>
      <c r="E34" s="52"/>
      <c r="F34" s="52"/>
      <c r="G34" s="52"/>
    </row>
    <row r="35" spans="1:7" ht="25.5">
      <c r="A35" s="49" t="s">
        <v>180</v>
      </c>
      <c r="B35" s="53" t="s">
        <v>7</v>
      </c>
      <c r="C35" s="53" t="s">
        <v>7</v>
      </c>
      <c r="D35" s="53" t="s">
        <v>7</v>
      </c>
      <c r="E35" s="53" t="s">
        <v>7</v>
      </c>
      <c r="F35" s="53" t="s">
        <v>7</v>
      </c>
      <c r="G35" s="50" t="s">
        <v>7</v>
      </c>
    </row>
    <row r="36" spans="1:7" ht="25.5">
      <c r="A36" s="30" t="s">
        <v>179</v>
      </c>
      <c r="B36" s="52" t="s">
        <v>126</v>
      </c>
      <c r="C36" s="52">
        <v>14983.1</v>
      </c>
      <c r="D36" s="52">
        <v>14983.1</v>
      </c>
      <c r="E36" s="52">
        <v>10533.7</v>
      </c>
      <c r="F36" s="52"/>
      <c r="G36" s="52"/>
    </row>
    <row r="37" spans="1:7">
      <c r="A37" s="29" t="s">
        <v>4</v>
      </c>
      <c r="B37" s="52"/>
      <c r="C37" s="52"/>
      <c r="D37" s="52"/>
      <c r="E37" s="52"/>
      <c r="F37" s="52"/>
      <c r="G37" s="52"/>
    </row>
    <row r="38" spans="1:7" ht="25.5">
      <c r="A38" s="29" t="s">
        <v>131</v>
      </c>
      <c r="B38" s="52" t="s">
        <v>126</v>
      </c>
      <c r="C38" s="52">
        <v>14983.1</v>
      </c>
      <c r="D38" s="52">
        <v>14983.1</v>
      </c>
      <c r="E38" s="52">
        <v>10533.7</v>
      </c>
      <c r="F38" s="52"/>
      <c r="G38" s="52"/>
    </row>
    <row r="39" spans="1:7" ht="51">
      <c r="A39" s="29" t="s">
        <v>132</v>
      </c>
      <c r="B39" s="52" t="s">
        <v>126</v>
      </c>
      <c r="C39" s="52"/>
      <c r="D39" s="52"/>
      <c r="E39" s="52"/>
      <c r="F39" s="52"/>
      <c r="G39" s="52"/>
    </row>
    <row r="40" spans="1:7" ht="25.5">
      <c r="A40" s="29" t="s">
        <v>133</v>
      </c>
      <c r="B40" s="52" t="s">
        <v>126</v>
      </c>
      <c r="C40" s="52"/>
      <c r="D40" s="52"/>
      <c r="E40" s="52"/>
      <c r="F40" s="52"/>
      <c r="G40" s="52"/>
    </row>
    <row r="41" spans="1:7" ht="25.5">
      <c r="A41" s="30" t="s">
        <v>181</v>
      </c>
      <c r="B41" s="52" t="s">
        <v>123</v>
      </c>
      <c r="C41" s="52">
        <v>2441.3000000000002</v>
      </c>
      <c r="D41" s="52">
        <v>2428.6999999999998</v>
      </c>
      <c r="E41" s="52">
        <v>1828</v>
      </c>
      <c r="F41" s="52"/>
      <c r="G41" s="52"/>
    </row>
    <row r="42" spans="1:7">
      <c r="A42" s="29" t="s">
        <v>4</v>
      </c>
      <c r="B42" s="52"/>
      <c r="C42" s="52"/>
      <c r="D42" s="52"/>
      <c r="E42" s="52"/>
      <c r="F42" s="52"/>
      <c r="G42" s="52"/>
    </row>
    <row r="43" spans="1:7" ht="38.25">
      <c r="A43" s="29" t="s">
        <v>182</v>
      </c>
      <c r="B43" s="52" t="s">
        <v>123</v>
      </c>
      <c r="C43" s="52"/>
      <c r="D43" s="52"/>
      <c r="E43" s="52"/>
      <c r="F43" s="52"/>
      <c r="G43" s="52"/>
    </row>
    <row r="44" spans="1:7" ht="63.75">
      <c r="A44" s="30" t="s">
        <v>135</v>
      </c>
      <c r="B44" s="52" t="s">
        <v>134</v>
      </c>
      <c r="C44" s="52"/>
      <c r="D44" s="52"/>
      <c r="E44" s="52"/>
      <c r="F44" s="52"/>
      <c r="G44" s="52"/>
    </row>
    <row r="45" spans="1:7" ht="63.75">
      <c r="A45" s="30" t="s">
        <v>136</v>
      </c>
      <c r="B45" s="52" t="s">
        <v>134</v>
      </c>
      <c r="C45" s="52"/>
      <c r="D45" s="52"/>
      <c r="E45" s="52"/>
      <c r="F45" s="52"/>
      <c r="G45" s="52"/>
    </row>
    <row r="46" spans="1:7" ht="76.5">
      <c r="A46" s="30" t="s">
        <v>137</v>
      </c>
      <c r="B46" s="52" t="s">
        <v>134</v>
      </c>
      <c r="C46" s="52"/>
      <c r="D46" s="52"/>
      <c r="E46" s="52"/>
      <c r="F46" s="52"/>
      <c r="G46" s="52"/>
    </row>
    <row r="47" spans="1:7">
      <c r="A47" s="29" t="s">
        <v>4</v>
      </c>
      <c r="B47" s="52"/>
      <c r="C47" s="52"/>
      <c r="D47" s="52"/>
      <c r="E47" s="52"/>
      <c r="F47" s="52"/>
      <c r="G47" s="52"/>
    </row>
    <row r="48" spans="1:7">
      <c r="A48" s="30"/>
      <c r="B48" s="52" t="s">
        <v>134</v>
      </c>
      <c r="C48" s="52"/>
      <c r="D48" s="52"/>
      <c r="E48" s="52"/>
      <c r="F48" s="52"/>
      <c r="G48" s="52"/>
    </row>
    <row r="49" spans="1:7" ht="25.5">
      <c r="A49" s="49" t="s">
        <v>190</v>
      </c>
      <c r="B49" s="53"/>
      <c r="C49" s="53"/>
      <c r="D49" s="53"/>
      <c r="E49" s="53"/>
      <c r="F49" s="53"/>
      <c r="G49" s="50"/>
    </row>
    <row r="50" spans="1:7" ht="25.5">
      <c r="A50" s="30" t="s">
        <v>192</v>
      </c>
      <c r="B50" s="52" t="s">
        <v>134</v>
      </c>
      <c r="C50" s="52">
        <v>12</v>
      </c>
      <c r="D50" s="52">
        <v>12</v>
      </c>
      <c r="E50" s="52">
        <v>12</v>
      </c>
      <c r="F50" s="52"/>
      <c r="G50" s="52"/>
    </row>
    <row r="51" spans="1:7">
      <c r="A51" s="29" t="s">
        <v>4</v>
      </c>
      <c r="B51" s="52"/>
      <c r="C51" s="52"/>
      <c r="D51" s="52"/>
      <c r="E51" s="52"/>
      <c r="F51" s="52"/>
      <c r="G51" s="52"/>
    </row>
    <row r="52" spans="1:7" ht="51">
      <c r="A52" s="29" t="s">
        <v>193</v>
      </c>
      <c r="B52" s="52" t="s">
        <v>134</v>
      </c>
      <c r="C52" s="52">
        <v>12</v>
      </c>
      <c r="D52" s="52">
        <v>12</v>
      </c>
      <c r="E52" s="52">
        <v>12</v>
      </c>
      <c r="F52" s="52"/>
      <c r="G52" s="52"/>
    </row>
    <row r="53" spans="1:7" ht="24.75" customHeight="1">
      <c r="A53" s="49" t="s">
        <v>191</v>
      </c>
      <c r="B53" s="53"/>
      <c r="C53" s="53"/>
      <c r="D53" s="53"/>
      <c r="E53" s="53"/>
      <c r="F53" s="53"/>
      <c r="G53" s="50"/>
    </row>
    <row r="54" spans="1:7" ht="51">
      <c r="A54" s="30" t="s">
        <v>194</v>
      </c>
      <c r="B54" s="52" t="s">
        <v>143</v>
      </c>
      <c r="C54" s="52">
        <v>1</v>
      </c>
      <c r="D54" s="52">
        <v>1</v>
      </c>
      <c r="E54" s="52">
        <v>1</v>
      </c>
      <c r="F54" s="52"/>
      <c r="G54" s="52"/>
    </row>
    <row r="55" spans="1:7" ht="38.25">
      <c r="A55" s="30" t="s">
        <v>195</v>
      </c>
      <c r="B55" s="52" t="s">
        <v>144</v>
      </c>
      <c r="C55" s="52">
        <v>1</v>
      </c>
      <c r="D55" s="52">
        <v>1</v>
      </c>
      <c r="E55" s="52">
        <v>1</v>
      </c>
      <c r="F55" s="52"/>
      <c r="G55" s="52"/>
    </row>
    <row r="56" spans="1:7">
      <c r="A56" s="47"/>
      <c r="B56" s="47"/>
      <c r="C56" s="47"/>
      <c r="D56" s="47"/>
      <c r="E56" s="47"/>
      <c r="F56" s="47"/>
      <c r="G56" s="47"/>
    </row>
    <row r="57" spans="1:7">
      <c r="A57" s="55"/>
      <c r="B57" s="55"/>
      <c r="C57" s="55"/>
      <c r="D57" s="55"/>
      <c r="E57" s="55"/>
      <c r="F57" s="55"/>
      <c r="G57" s="55"/>
    </row>
    <row r="58" spans="1:7">
      <c r="A58" s="55"/>
      <c r="B58" s="55"/>
      <c r="C58" s="55"/>
      <c r="D58" s="55"/>
      <c r="E58" s="55"/>
      <c r="F58" s="55"/>
      <c r="G58" s="55"/>
    </row>
    <row r="59" spans="1:7">
      <c r="A59" s="55"/>
      <c r="B59" s="55"/>
      <c r="C59" s="55"/>
      <c r="D59" s="55"/>
      <c r="E59" s="55"/>
      <c r="F59" s="55"/>
      <c r="G59" s="55"/>
    </row>
    <row r="60" spans="1:7">
      <c r="A60" s="55"/>
      <c r="B60" s="55"/>
      <c r="C60" s="55"/>
      <c r="D60" s="55"/>
      <c r="E60" s="55"/>
      <c r="F60" s="55"/>
      <c r="G60" s="55"/>
    </row>
    <row r="61" spans="1:7">
      <c r="A61" s="55"/>
      <c r="B61" s="55"/>
      <c r="C61" s="55"/>
      <c r="D61" s="55"/>
      <c r="E61" s="55"/>
      <c r="F61" s="55"/>
      <c r="G61" s="55"/>
    </row>
    <row r="62" spans="1:7">
      <c r="A62" s="55"/>
      <c r="B62" s="55"/>
      <c r="C62" s="55"/>
      <c r="D62" s="55"/>
      <c r="E62" s="55"/>
      <c r="F62" s="55"/>
      <c r="G62" s="55"/>
    </row>
    <row r="63" spans="1:7">
      <c r="A63" s="55"/>
      <c r="B63" s="55"/>
      <c r="C63" s="55"/>
      <c r="D63" s="55"/>
      <c r="E63" s="55"/>
      <c r="F63" s="55"/>
      <c r="G63" s="55"/>
    </row>
  </sheetData>
  <mergeCells count="2">
    <mergeCell ref="A1:G1"/>
    <mergeCell ref="A2:G2"/>
  </mergeCells>
  <pageMargins left="0.55118110236220474" right="0.23622047244094491" top="0.19685039370078741" bottom="0.15748031496062992" header="0.31496062992125984" footer="0.31496062992125984"/>
  <pageSetup paperSize="9" scale="82" fitToHeight="0" orientation="portrait" horizontalDpi="300" verticalDpi="300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T22"/>
  <sheetViews>
    <sheetView view="pageBreakPreview" zoomScaleNormal="100" zoomScaleSheetLayoutView="100" workbookViewId="0">
      <selection activeCell="A2" sqref="A2:E2"/>
    </sheetView>
  </sheetViews>
  <sheetFormatPr defaultRowHeight="12.75"/>
  <cols>
    <col min="1" max="1" width="37.42578125" style="1" customWidth="1"/>
    <col min="2" max="2" width="12.5703125" style="1" customWidth="1"/>
    <col min="3" max="3" width="12.85546875" style="1" customWidth="1"/>
    <col min="4" max="4" width="3.5703125" style="1" customWidth="1"/>
    <col min="5" max="5" width="22.85546875" style="1" customWidth="1"/>
    <col min="6" max="16384" width="9.140625" style="1"/>
  </cols>
  <sheetData>
    <row r="1" spans="1:72" s="18" customFormat="1" ht="22.5" customHeight="1">
      <c r="A1" s="215" t="s">
        <v>183</v>
      </c>
      <c r="B1" s="215"/>
      <c r="C1" s="215"/>
      <c r="D1" s="215"/>
      <c r="E1" s="215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72" s="18" customFormat="1">
      <c r="A2" s="208" t="s">
        <v>264</v>
      </c>
      <c r="B2" s="208"/>
      <c r="C2" s="208"/>
      <c r="D2" s="208"/>
      <c r="E2" s="208"/>
    </row>
    <row r="4" spans="1:72" ht="39" customHeight="1">
      <c r="A4" s="52" t="s">
        <v>145</v>
      </c>
      <c r="B4" s="52" t="s">
        <v>146</v>
      </c>
      <c r="C4" s="216" t="s">
        <v>148</v>
      </c>
      <c r="D4" s="217"/>
      <c r="E4" s="52" t="s">
        <v>149</v>
      </c>
    </row>
    <row r="5" spans="1:72" ht="43.5" customHeight="1">
      <c r="A5" s="59" t="s">
        <v>184</v>
      </c>
      <c r="B5" s="53"/>
      <c r="C5" s="211"/>
      <c r="D5" s="212"/>
      <c r="E5" s="53"/>
    </row>
    <row r="6" spans="1:72">
      <c r="A6" s="60"/>
      <c r="B6" s="52"/>
      <c r="C6" s="216"/>
      <c r="D6" s="217"/>
      <c r="E6" s="52"/>
    </row>
    <row r="7" spans="1:72" ht="25.5">
      <c r="A7" s="59" t="s">
        <v>150</v>
      </c>
      <c r="B7" s="53"/>
      <c r="C7" s="211"/>
      <c r="D7" s="212"/>
      <c r="E7" s="53"/>
    </row>
    <row r="8" spans="1:72" ht="51">
      <c r="A8" s="60" t="s">
        <v>255</v>
      </c>
      <c r="B8" s="52" t="s">
        <v>282</v>
      </c>
      <c r="C8" s="213"/>
      <c r="D8" s="214"/>
      <c r="E8" s="88">
        <v>157.32</v>
      </c>
    </row>
    <row r="9" spans="1:72">
      <c r="A9" s="60" t="s">
        <v>256</v>
      </c>
      <c r="B9" s="52" t="s">
        <v>254</v>
      </c>
      <c r="C9" s="213"/>
      <c r="D9" s="214"/>
      <c r="E9" s="88">
        <v>25</v>
      </c>
    </row>
    <row r="10" spans="1:72" ht="39" customHeight="1">
      <c r="A10" s="59" t="s">
        <v>151</v>
      </c>
      <c r="B10" s="53"/>
      <c r="C10" s="211"/>
      <c r="D10" s="212"/>
      <c r="E10" s="53"/>
    </row>
    <row r="11" spans="1:72">
      <c r="A11" s="60"/>
      <c r="B11" s="52"/>
      <c r="C11" s="216"/>
      <c r="D11" s="217"/>
      <c r="E11" s="52"/>
    </row>
    <row r="12" spans="1:72" ht="28.5" customHeight="1">
      <c r="A12" s="59" t="s">
        <v>185</v>
      </c>
      <c r="B12" s="52"/>
      <c r="C12" s="216"/>
      <c r="D12" s="217"/>
      <c r="E12" s="52"/>
    </row>
    <row r="13" spans="1:72" ht="25.5">
      <c r="A13" s="60" t="s">
        <v>257</v>
      </c>
      <c r="B13" s="52" t="s">
        <v>254</v>
      </c>
      <c r="C13" s="213">
        <v>1749.7</v>
      </c>
      <c r="D13" s="214"/>
      <c r="E13" s="88">
        <v>248.1</v>
      </c>
    </row>
    <row r="14" spans="1:72">
      <c r="A14" s="59" t="s">
        <v>147</v>
      </c>
      <c r="B14" s="52" t="s">
        <v>7</v>
      </c>
      <c r="C14" s="216" t="s">
        <v>7</v>
      </c>
      <c r="D14" s="217"/>
      <c r="E14" s="88">
        <f>E8+E9+E13</f>
        <v>430.41999999999996</v>
      </c>
    </row>
    <row r="15" spans="1:72">
      <c r="A15" s="61"/>
      <c r="B15" s="61"/>
      <c r="C15" s="61"/>
      <c r="D15" s="61"/>
      <c r="E15" s="61"/>
    </row>
    <row r="16" spans="1:72">
      <c r="A16" s="72"/>
      <c r="B16" s="73"/>
      <c r="C16" s="73"/>
      <c r="D16" s="74"/>
      <c r="E16" s="73"/>
    </row>
    <row r="17" spans="1:5">
      <c r="A17" s="72" t="s">
        <v>187</v>
      </c>
      <c r="B17" s="73"/>
      <c r="C17" s="75"/>
      <c r="D17" s="74"/>
      <c r="E17" s="75" t="s">
        <v>259</v>
      </c>
    </row>
    <row r="18" spans="1:5">
      <c r="A18" s="73"/>
      <c r="B18" s="73"/>
      <c r="C18" s="76" t="s">
        <v>31</v>
      </c>
      <c r="D18" s="76"/>
      <c r="E18" s="76" t="s">
        <v>38</v>
      </c>
    </row>
    <row r="19" spans="1:5">
      <c r="A19" s="72" t="s">
        <v>153</v>
      </c>
      <c r="B19" s="73"/>
      <c r="C19" s="75"/>
      <c r="D19" s="74"/>
      <c r="E19" s="75" t="s">
        <v>224</v>
      </c>
    </row>
    <row r="20" spans="1:5">
      <c r="A20" s="72" t="s">
        <v>186</v>
      </c>
      <c r="B20" s="73"/>
      <c r="C20" s="76" t="s">
        <v>31</v>
      </c>
      <c r="D20" s="76"/>
      <c r="E20" s="76" t="s">
        <v>38</v>
      </c>
    </row>
    <row r="21" spans="1:5">
      <c r="A21" s="77" t="s">
        <v>246</v>
      </c>
      <c r="B21" s="73"/>
      <c r="C21" s="73"/>
      <c r="D21" s="73"/>
      <c r="E21" s="73"/>
    </row>
    <row r="22" spans="1:5" ht="23.25" customHeight="1">
      <c r="A22" s="73" t="s">
        <v>264</v>
      </c>
      <c r="B22" s="73"/>
      <c r="C22" s="73"/>
      <c r="D22" s="73"/>
      <c r="E22" s="73"/>
    </row>
  </sheetData>
  <mergeCells count="13">
    <mergeCell ref="C9:D9"/>
    <mergeCell ref="C11:D11"/>
    <mergeCell ref="C12:D12"/>
    <mergeCell ref="C13:D13"/>
    <mergeCell ref="C14:D14"/>
    <mergeCell ref="C10:D10"/>
    <mergeCell ref="C7:D7"/>
    <mergeCell ref="C8:D8"/>
    <mergeCell ref="A1:E1"/>
    <mergeCell ref="A2:E2"/>
    <mergeCell ref="C4:D4"/>
    <mergeCell ref="C5:D5"/>
    <mergeCell ref="C6:D6"/>
  </mergeCells>
  <pageMargins left="0.7" right="0.49" top="0.67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'Стр 4-5'!Заголовки_для_печати</vt:lpstr>
      <vt:lpstr>'стр 8-10'!Заголовки_для_печати</vt:lpstr>
      <vt:lpstr>'Стр.2-3'!Заголовки_для_печати</vt:lpstr>
      <vt:lpstr>'Стр 4-5'!Область_печати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Buh</cp:lastModifiedBy>
  <cp:lastPrinted>2016-07-07T11:24:53Z</cp:lastPrinted>
  <dcterms:created xsi:type="dcterms:W3CDTF">2015-12-03T07:22:45Z</dcterms:created>
  <dcterms:modified xsi:type="dcterms:W3CDTF">2016-07-07T11:57:02Z</dcterms:modified>
</cp:coreProperties>
</file>